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355" windowHeight="7650" activeTab="0"/>
  </bookViews>
  <sheets>
    <sheet name="4月 " sheetId="11" r:id="rId1"/>
    <sheet name="5月" sheetId="22" r:id="rId2"/>
    <sheet name="6月" sheetId="23" r:id="rId3"/>
    <sheet name="7月" sheetId="24" r:id="rId4"/>
    <sheet name="利用者月別合計" sheetId="25" r:id="rId5"/>
  </sheets>
  <definedNames>
    <definedName name="_xlnm.Print_Area" localSheetId="0">'4月 '!$A$1:$Z$38</definedName>
    <definedName name="_xlnm.Print_Area" localSheetId="1">'5月'!$A$1:$Z$36</definedName>
    <definedName name="_xlnm.Print_Area" localSheetId="2">'6月'!$A$1:$Z$36</definedName>
    <definedName name="_xlnm.Print_Area" localSheetId="3">'7月'!$A$1:$Z$36</definedName>
  </definedNames>
  <calcPr calcId="152511"/>
  <extLst/>
</workbook>
</file>

<file path=xl/sharedStrings.xml><?xml version="1.0" encoding="utf-8"?>
<sst xmlns="http://schemas.openxmlformats.org/spreadsheetml/2006/main" count="247" uniqueCount="89">
  <si>
    <t>■ブックカフェ　月報</t>
    <rPh sb="8" eb="10">
      <t>ゲッポウ</t>
    </rPh>
    <phoneticPr fontId="2"/>
  </si>
  <si>
    <t>月分</t>
    <rPh sb="0" eb="1">
      <t>ガツ</t>
    </rPh>
    <rPh sb="1" eb="2">
      <t>ブン</t>
    </rPh>
    <phoneticPr fontId="2"/>
  </si>
  <si>
    <t>■ブックカフェ　来館者数報告書</t>
    <rPh sb="8" eb="11">
      <t>ライカンシャ</t>
    </rPh>
    <rPh sb="11" eb="12">
      <t>スウ</t>
    </rPh>
    <rPh sb="12" eb="14">
      <t>ホウコク</t>
    </rPh>
    <rPh sb="14" eb="15">
      <t>ショ</t>
    </rPh>
    <phoneticPr fontId="2"/>
  </si>
  <si>
    <t>4月分</t>
    <rPh sb="1" eb="2">
      <t>ガツ</t>
    </rPh>
    <rPh sb="2" eb="3">
      <t>ブン</t>
    </rPh>
    <phoneticPr fontId="2"/>
  </si>
  <si>
    <t>報告日</t>
    <rPh sb="0" eb="2">
      <t>ホウコク</t>
    </rPh>
    <rPh sb="2" eb="3">
      <t>ビ</t>
    </rPh>
    <phoneticPr fontId="2"/>
  </si>
  <si>
    <t>平成</t>
    <rPh sb="0" eb="2">
      <t>ヘイセイ</t>
    </rPh>
    <phoneticPr fontId="2"/>
  </si>
  <si>
    <t>年</t>
    <rPh sb="0" eb="1">
      <t>ネン</t>
    </rPh>
    <phoneticPr fontId="2"/>
  </si>
  <si>
    <t>月</t>
    <rPh sb="0" eb="1">
      <t>ガツ</t>
    </rPh>
    <phoneticPr fontId="2"/>
  </si>
  <si>
    <t>日</t>
    <rPh sb="0" eb="1">
      <t>ニチ</t>
    </rPh>
    <phoneticPr fontId="2"/>
  </si>
  <si>
    <t>報告者名</t>
  </si>
  <si>
    <t>緑川</t>
    <rPh sb="0" eb="2">
      <t>ミドリカワ</t>
    </rPh>
    <phoneticPr fontId="2"/>
  </si>
  <si>
    <t>日にち</t>
    <rPh sb="0" eb="1">
      <t>ヒ</t>
    </rPh>
    <phoneticPr fontId="4"/>
  </si>
  <si>
    <t>来館者数</t>
    <rPh sb="0" eb="3">
      <t>ライカンシャ</t>
    </rPh>
    <rPh sb="3" eb="4">
      <t>スウ</t>
    </rPh>
    <phoneticPr fontId="2"/>
  </si>
  <si>
    <t>来館者
合計</t>
    <rPh sb="0" eb="3">
      <t>ライカンシャ</t>
    </rPh>
    <rPh sb="4" eb="6">
      <t>ゴウケイ</t>
    </rPh>
    <phoneticPr fontId="2"/>
  </si>
  <si>
    <t>イベント</t>
  </si>
  <si>
    <t>イベント
参加者
合計</t>
    <rPh sb="5" eb="8">
      <t>サンカシャ</t>
    </rPh>
    <rPh sb="9" eb="11">
      <t>ゴウケイ</t>
    </rPh>
    <phoneticPr fontId="2"/>
  </si>
  <si>
    <t>マナビト</t>
  </si>
  <si>
    <t>総合計</t>
    <rPh sb="0" eb="1">
      <t>ソウ</t>
    </rPh>
    <rPh sb="1" eb="3">
      <t>ゴウケイ</t>
    </rPh>
    <phoneticPr fontId="2"/>
  </si>
  <si>
    <t>備考</t>
    <rPh sb="0" eb="2">
      <t>ビコウ</t>
    </rPh>
    <phoneticPr fontId="2"/>
  </si>
  <si>
    <t>会員</t>
    <rPh sb="0" eb="2">
      <t>カイイン</t>
    </rPh>
    <phoneticPr fontId="2"/>
  </si>
  <si>
    <t>新規
会員</t>
    <rPh sb="0" eb="2">
      <t>シンキ</t>
    </rPh>
    <rPh sb="3" eb="5">
      <t>カイイン</t>
    </rPh>
    <phoneticPr fontId="2"/>
  </si>
  <si>
    <t>未会員</t>
    <rPh sb="0" eb="1">
      <t>ミ</t>
    </rPh>
    <rPh sb="1" eb="3">
      <t>カイイン</t>
    </rPh>
    <phoneticPr fontId="2"/>
  </si>
  <si>
    <t>イベント名</t>
    <rPh sb="4" eb="5">
      <t>メイ</t>
    </rPh>
    <phoneticPr fontId="2"/>
  </si>
  <si>
    <t>講師・
スタッフ</t>
    <rPh sb="0" eb="2">
      <t>コウシ</t>
    </rPh>
    <phoneticPr fontId="2"/>
  </si>
  <si>
    <t>参加者</t>
    <rPh sb="0" eb="3">
      <t>サンカシャ</t>
    </rPh>
    <phoneticPr fontId="2"/>
  </si>
  <si>
    <t>○来館者数</t>
    <rPh sb="1" eb="4">
      <t>ライカンシャ</t>
    </rPh>
    <rPh sb="4" eb="5">
      <t>スウ</t>
    </rPh>
    <phoneticPr fontId="2"/>
  </si>
  <si>
    <t>小計（人）</t>
    <rPh sb="0" eb="2">
      <t>ショウケイ</t>
    </rPh>
    <rPh sb="3" eb="4">
      <t>ヒト</t>
    </rPh>
    <phoneticPr fontId="2"/>
  </si>
  <si>
    <t>備考（来館者に関すること）</t>
    <rPh sb="0" eb="2">
      <t>ビコウ</t>
    </rPh>
    <rPh sb="3" eb="6">
      <t>ライカンシャ</t>
    </rPh>
    <rPh sb="7" eb="8">
      <t>カン</t>
    </rPh>
    <phoneticPr fontId="2"/>
  </si>
  <si>
    <t>会員の来場者数（延べ）</t>
    <rPh sb="0" eb="2">
      <t>カイイン</t>
    </rPh>
    <rPh sb="3" eb="6">
      <t>ライジョウシャ</t>
    </rPh>
    <rPh sb="6" eb="7">
      <t>スウ</t>
    </rPh>
    <rPh sb="8" eb="9">
      <t>ノ</t>
    </rPh>
    <phoneticPr fontId="2"/>
  </si>
  <si>
    <t>日本語サークル</t>
    <rPh sb="0" eb="3">
      <t>ニホンゴ</t>
    </rPh>
    <phoneticPr fontId="2"/>
  </si>
  <si>
    <t>新規会員カード発行数</t>
    <rPh sb="0" eb="2">
      <t>シンキ</t>
    </rPh>
    <rPh sb="2" eb="4">
      <t>カイイン</t>
    </rPh>
    <rPh sb="7" eb="9">
      <t>ハッコウ</t>
    </rPh>
    <rPh sb="9" eb="10">
      <t>スウ</t>
    </rPh>
    <phoneticPr fontId="2"/>
  </si>
  <si>
    <t>未会員の来場者数（延べ）</t>
    <rPh sb="0" eb="1">
      <t>ミ</t>
    </rPh>
    <rPh sb="1" eb="3">
      <t>カイイン</t>
    </rPh>
    <rPh sb="4" eb="7">
      <t>ライジョウシャ</t>
    </rPh>
    <rPh sb="7" eb="8">
      <t>スウ</t>
    </rPh>
    <rPh sb="9" eb="10">
      <t>ノ</t>
    </rPh>
    <phoneticPr fontId="2"/>
  </si>
  <si>
    <t>殺陣稽古最終</t>
    <rPh sb="0" eb="2">
      <t>タテ</t>
    </rPh>
    <rPh sb="2" eb="4">
      <t>ケイコ</t>
    </rPh>
    <rPh sb="4" eb="6">
      <t>サイシュウ</t>
    </rPh>
    <phoneticPr fontId="2"/>
  </si>
  <si>
    <t>イベント参加者数</t>
    <rPh sb="4" eb="7">
      <t>サンカシャ</t>
    </rPh>
    <rPh sb="7" eb="8">
      <t>スウ</t>
    </rPh>
    <phoneticPr fontId="2"/>
  </si>
  <si>
    <t>マナビト生</t>
    <rPh sb="4" eb="5">
      <t>セイ</t>
    </rPh>
    <phoneticPr fontId="2"/>
  </si>
  <si>
    <t>合計来館者数</t>
    <rPh sb="0" eb="2">
      <t>ゴウケイ</t>
    </rPh>
    <rPh sb="2" eb="5">
      <t>ライカンシャ</t>
    </rPh>
    <rPh sb="5" eb="6">
      <t>スウ</t>
    </rPh>
    <phoneticPr fontId="2"/>
  </si>
  <si>
    <t>○報告事項</t>
    <rPh sb="1" eb="3">
      <t>ホウコク</t>
    </rPh>
    <rPh sb="3" eb="5">
      <t>ジコウ</t>
    </rPh>
    <phoneticPr fontId="2"/>
  </si>
  <si>
    <t>&lt;開催したイベント&gt;</t>
    <rPh sb="1" eb="3">
      <t>カイサイ</t>
    </rPh>
    <phoneticPr fontId="2"/>
  </si>
  <si>
    <t>Allyについて</t>
  </si>
  <si>
    <t>※実施した企画については「来館者数シート」を参照</t>
    <rPh sb="1" eb="3">
      <t>ジッシ</t>
    </rPh>
    <rPh sb="5" eb="7">
      <t>キカク</t>
    </rPh>
    <rPh sb="13" eb="16">
      <t>ライカンシャ</t>
    </rPh>
    <rPh sb="16" eb="17">
      <t>スウ</t>
    </rPh>
    <rPh sb="22" eb="24">
      <t>サンショウ</t>
    </rPh>
    <phoneticPr fontId="2"/>
  </si>
  <si>
    <t>殺陣初回</t>
    <rPh sb="0" eb="2">
      <t>タテ</t>
    </rPh>
    <rPh sb="2" eb="4">
      <t>ショカイ</t>
    </rPh>
    <phoneticPr fontId="2"/>
  </si>
  <si>
    <t>職場とセクシュアリティ</t>
    <rPh sb="0" eb="2">
      <t>ショクバ</t>
    </rPh>
    <phoneticPr fontId="2"/>
  </si>
  <si>
    <t>&lt;開館中の様子&gt;</t>
    <rPh sb="1" eb="3">
      <t>カイカン</t>
    </rPh>
    <rPh sb="3" eb="4">
      <t>チュウ</t>
    </rPh>
    <rPh sb="5" eb="7">
      <t>ヨウス</t>
    </rPh>
    <phoneticPr fontId="2"/>
  </si>
  <si>
    <t>作業日</t>
    <rPh sb="0" eb="2">
      <t>サギョウ</t>
    </rPh>
    <rPh sb="2" eb="3">
      <t>ビ</t>
    </rPh>
    <phoneticPr fontId="2"/>
  </si>
  <si>
    <t>イラストーク</t>
  </si>
  <si>
    <t>火</t>
  </si>
  <si>
    <t>日本語サークル</t>
  </si>
  <si>
    <t>水</t>
  </si>
  <si>
    <t>土</t>
  </si>
  <si>
    <t>&lt;ふりかえりと改善点&gt;</t>
    <rPh sb="7" eb="10">
      <t>カイゼンテン</t>
    </rPh>
    <phoneticPr fontId="2"/>
  </si>
  <si>
    <t>月</t>
  </si>
  <si>
    <t>合計</t>
    <rPh sb="0" eb="2">
      <t>ゴウケイ</t>
    </rPh>
    <phoneticPr fontId="2"/>
  </si>
  <si>
    <t>開館日数</t>
    <rPh sb="0" eb="2">
      <t>カイカン</t>
    </rPh>
    <rPh sb="2" eb="4">
      <t>ニッスウ</t>
    </rPh>
    <phoneticPr fontId="2"/>
  </si>
  <si>
    <t>企画数</t>
    <rPh sb="0" eb="2">
      <t>キカク</t>
    </rPh>
    <rPh sb="2" eb="3">
      <t>スウ</t>
    </rPh>
    <phoneticPr fontId="2"/>
  </si>
  <si>
    <t>5月分</t>
    <rPh sb="1" eb="2">
      <t>ガツ</t>
    </rPh>
    <rPh sb="2" eb="3">
      <t>ブン</t>
    </rPh>
    <phoneticPr fontId="2"/>
  </si>
  <si>
    <t>6月分</t>
    <rPh sb="1" eb="2">
      <t>ガツ</t>
    </rPh>
    <rPh sb="2" eb="3">
      <t>ブン</t>
    </rPh>
    <phoneticPr fontId="2"/>
  </si>
  <si>
    <t>7月分</t>
    <rPh sb="1" eb="2">
      <t>ガツ</t>
    </rPh>
    <rPh sb="2" eb="3">
      <t>ブン</t>
    </rPh>
    <phoneticPr fontId="2"/>
  </si>
  <si>
    <t>利用者月別利用者合計</t>
    <rPh sb="0" eb="3">
      <t>リヨウシャ</t>
    </rPh>
    <rPh sb="3" eb="5">
      <t>ツキベツ</t>
    </rPh>
    <rPh sb="5" eb="8">
      <t>リヨウシャ</t>
    </rPh>
    <rPh sb="8" eb="10">
      <t>ゴウケイ</t>
    </rPh>
    <phoneticPr fontId="2"/>
  </si>
  <si>
    <t>利用者数合計</t>
    <rPh sb="0" eb="2">
      <t>リヨウ</t>
    </rPh>
    <rPh sb="2" eb="3">
      <t>シャ</t>
    </rPh>
    <rPh sb="3" eb="4">
      <t>スウ</t>
    </rPh>
    <rPh sb="4" eb="6">
      <t>ゴウケイ</t>
    </rPh>
    <phoneticPr fontId="2"/>
  </si>
  <si>
    <t>4月</t>
    <rPh sb="1" eb="2">
      <t>ガツ</t>
    </rPh>
    <phoneticPr fontId="2"/>
  </si>
  <si>
    <t>5月</t>
    <rPh sb="1" eb="2">
      <t>ガツ</t>
    </rPh>
    <phoneticPr fontId="2"/>
  </si>
  <si>
    <t>6月</t>
    <rPh sb="1" eb="2">
      <t>ガツ</t>
    </rPh>
    <phoneticPr fontId="2"/>
  </si>
  <si>
    <t>7月</t>
  </si>
  <si>
    <t>8月</t>
  </si>
  <si>
    <t>9月</t>
  </si>
  <si>
    <t>10月</t>
  </si>
  <si>
    <t>11月</t>
  </si>
  <si>
    <t>12月</t>
  </si>
  <si>
    <t>1月</t>
  </si>
  <si>
    <t>2月</t>
  </si>
  <si>
    <t>3月</t>
  </si>
  <si>
    <t>ウラダイコク打合せ</t>
    <rPh sb="6" eb="8">
      <t>ウチアワ</t>
    </rPh>
    <phoneticPr fontId="2"/>
  </si>
  <si>
    <t>雑談ができる相談所</t>
    <rPh sb="0" eb="2">
      <t>ザツダン</t>
    </rPh>
    <rPh sb="6" eb="9">
      <t>ソウダンジョ</t>
    </rPh>
    <phoneticPr fontId="2"/>
  </si>
  <si>
    <t>殺陣二回目</t>
    <rPh sb="0" eb="2">
      <t>タテ</t>
    </rPh>
    <rPh sb="2" eb="5">
      <t>ニカイメ</t>
    </rPh>
    <phoneticPr fontId="2"/>
  </si>
  <si>
    <t>キリヤの翻訳教室</t>
    <rPh sb="4" eb="6">
      <t>ホンヤク</t>
    </rPh>
    <rPh sb="6" eb="8">
      <t>キョウシツ</t>
    </rPh>
    <phoneticPr fontId="2"/>
  </si>
  <si>
    <t>ことこと</t>
  </si>
  <si>
    <t>28日にコスプレイベントがあり、ブックカフェでもコスプレイヤーの方の撮影で利用された。この日はブックカフェではコスプレで貸し切り扱いになっていたが、一般の方も数人来館されたので、利用できない旨を説明した。しかし、中には、趣旨を理解されない利用者の方もいて、1時間だけ休憩させて欲しいという方がいたので、端の方の席に座って頂いた。幸いコスプレイヤーの方の妨げにはならなかったが、このようなケースの場合無理やり出て頂く事も出来なかったので、時と場合によってその場の判断も必要だと考えた。</t>
  </si>
  <si>
    <r>
      <rPr>
        <b/>
        <sz val="10"/>
        <color theme="1"/>
        <rFont val="Calibri"/>
        <family val="3"/>
        <scheme val="minor"/>
      </rPr>
      <t>・LINE＠登録者</t>
    </r>
    <r>
      <rPr>
        <b/>
        <sz val="9"/>
        <color theme="1"/>
        <rFont val="Calibri"/>
        <family val="3"/>
        <scheme val="minor"/>
      </rPr>
      <t>　　</t>
    </r>
    <r>
      <rPr>
        <b/>
        <sz val="10"/>
        <color theme="1"/>
        <rFont val="Calibri"/>
        <family val="3"/>
        <scheme val="minor"/>
      </rPr>
      <t>　</t>
    </r>
    <r>
      <rPr>
        <b/>
        <sz val="11"/>
        <color theme="1"/>
        <rFont val="Calibri"/>
        <family val="3"/>
        <scheme val="minor"/>
      </rPr>
      <t>　　　　　　　　　　　　　　　　　　　　　　　　　　　　　　　　　　　　　　　　　　　　　　　　　　　　　　　　　</t>
    </r>
    <r>
      <rPr>
        <sz val="9"/>
        <color theme="1"/>
        <rFont val="Calibri"/>
        <family val="2"/>
        <scheme val="minor"/>
      </rPr>
      <t>ブックカフェで始まった新しいサービスの一つで、QRコードを読み込むと登録ができ、登録者はイベント情報を受けられたり、ポイントを貯められる。常連客の方、数人に興味を持って頂き実際に登録された。現在36人の方に登録して頂いている。今後はブックカフェのイベント情報をFacebookや、Twitterの他にLINE＠の方でも継続的に発信していくと良い。課題としては、イベント参加者に登録を促す必要がある。　　　　　　　　　　　　　　　　　　　　　　　　　　　　　　　</t>
    </r>
    <r>
      <rPr>
        <sz val="11"/>
        <color theme="1"/>
        <rFont val="Calibri"/>
        <family val="2"/>
        <scheme val="minor"/>
      </rPr>
      <t>　　　　　　　　　　　　　　　　　　　　　　　　　　　　　　　　　　　　　　　　　　　　　　　　　　　　　　　　　</t>
    </r>
    <r>
      <rPr>
        <b/>
        <sz val="11"/>
        <color theme="1"/>
        <rFont val="Calibri"/>
        <family val="3"/>
        <scheme val="minor"/>
      </rPr>
      <t>　　　　　　　　　　　　　　・</t>
    </r>
    <r>
      <rPr>
        <b/>
        <sz val="10"/>
        <color theme="1"/>
        <rFont val="Calibri"/>
        <family val="3"/>
        <scheme val="minor"/>
      </rPr>
      <t>日本語サークル参加者の方が、普段もブックカフェに来館。</t>
    </r>
    <r>
      <rPr>
        <b/>
        <sz val="9"/>
        <color theme="1"/>
        <rFont val="Calibri"/>
        <family val="3"/>
        <scheme val="minor"/>
      </rPr>
      <t>　　</t>
    </r>
    <r>
      <rPr>
        <b/>
        <sz val="11"/>
        <color theme="1"/>
        <rFont val="Calibri"/>
        <family val="3"/>
        <scheme val="minor"/>
      </rPr>
      <t>　　　　　　　　　　　　　　　　　　　　　　　　　　　　　　　　　　　</t>
    </r>
    <r>
      <rPr>
        <sz val="9"/>
        <color theme="1"/>
        <rFont val="Calibri"/>
        <family val="2"/>
        <scheme val="minor"/>
      </rPr>
      <t>日本語サークルに通っている中国の10代の女性の方が、普段もブックカフェに来館するようになった。話を聞くと、日本語学校に通っていて、寮で生活しているらしく、周りが騒がしいため、ブックカフェに勉強を行いに来るのだそう。学生の方にはこの場所は平日は20時まで開いていて、wi-fiも繋がり、パソコンやスマホで勉強もできて、飲食も自由に出来るので、快適に過ごせる空間なのかもしれない。このような、学生によりこの場所の良さを知って頂いていく必要がある。そのためにも、イベント参加者にイベント以外の日も来れるように伝えたり、　FacebookやTwitterなどのツールを使って、この場所はこんな事が出来るといった具体的な発信をしていくと、認知度が上がり、よりここの場所に合った方たちが来館してくれるだろう。　　　　　　　　　　　　　　　　　　　　　　　　　　　　　　　　　　　　　　　　　　　　　　　　　　　　　　　　　　　　　　　　　　　　　　　　　　　　　　　　　　　　　　　　　　　　　　　　　　　　　　　　　　　　　　　</t>
    </r>
    <r>
      <rPr>
        <b/>
        <sz val="10"/>
        <color theme="1"/>
        <rFont val="Calibri"/>
        <family val="3"/>
        <scheme val="minor"/>
      </rPr>
      <t>・ウラダイコクの方打ち合わせ　</t>
    </r>
    <r>
      <rPr>
        <b/>
        <sz val="9"/>
        <color theme="1"/>
        <rFont val="Calibri"/>
        <family val="3"/>
        <scheme val="minor"/>
      </rPr>
      <t>　</t>
    </r>
    <r>
      <rPr>
        <sz val="9"/>
        <color theme="1"/>
        <rFont val="Calibri"/>
        <family val="2"/>
        <scheme val="minor"/>
      </rPr>
      <t>　　　　　　　　　　　　　　　　　　　　　　　　　　　　　　　　　　　　　　　　　　　　　　　　　　　　　　　　　　　　　　　　　　　　　　ウラダイコクの方が2回程、打ち合わせで来館された。今年の8月に朗読劇である「魚雷モグラ」の再演を行う予定で、22日～25日の間ブックカフェをご利用される。当日はインターンが集まったら手伝ってもらい、ブックカフェのメンバーも手伝えるスタッフは日程を開けておいて頂く必要がある。　　　　　　　　　　　　　　　　　　　　　　　　　　　　　　　　　　　　　　　　　　　　　　　　　　</t>
    </r>
    <rPh sb="6" eb="9">
      <t>トウロクシャ</t>
    </rPh>
    <rPh sb="76" eb="77">
      <t>ハジ</t>
    </rPh>
    <rPh sb="80" eb="81">
      <t>アタラ</t>
    </rPh>
    <rPh sb="88" eb="89">
      <t>ヒト</t>
    </rPh>
    <rPh sb="98" eb="99">
      <t>ヨ</t>
    </rPh>
    <rPh sb="100" eb="101">
      <t>コ</t>
    </rPh>
    <rPh sb="103" eb="105">
      <t>トウロク</t>
    </rPh>
    <rPh sb="109" eb="112">
      <t>トウロクシャ</t>
    </rPh>
    <rPh sb="117" eb="119">
      <t>ジョウホウ</t>
    </rPh>
    <rPh sb="120" eb="121">
      <t>ウ</t>
    </rPh>
    <rPh sb="132" eb="133">
      <t>タ</t>
    </rPh>
    <rPh sb="138" eb="141">
      <t>ジョウレンキャク</t>
    </rPh>
    <rPh sb="142" eb="143">
      <t>カタ</t>
    </rPh>
    <rPh sb="144" eb="146">
      <t>スウニン</t>
    </rPh>
    <rPh sb="147" eb="149">
      <t>キョウミ</t>
    </rPh>
    <rPh sb="150" eb="151">
      <t>モ</t>
    </rPh>
    <rPh sb="153" eb="154">
      <t>イタダ</t>
    </rPh>
    <rPh sb="155" eb="157">
      <t>ジッサイ</t>
    </rPh>
    <rPh sb="158" eb="160">
      <t>トウロク</t>
    </rPh>
    <rPh sb="164" eb="166">
      <t>ゲンザイ</t>
    </rPh>
    <rPh sb="168" eb="169">
      <t>ニン</t>
    </rPh>
    <rPh sb="170" eb="171">
      <t>カタ</t>
    </rPh>
    <rPh sb="172" eb="174">
      <t>トウロク</t>
    </rPh>
    <rPh sb="176" eb="177">
      <t>イタダ</t>
    </rPh>
    <rPh sb="182" eb="184">
      <t>コンゴ</t>
    </rPh>
    <rPh sb="196" eb="198">
      <t>ジョウホウ</t>
    </rPh>
    <rPh sb="217" eb="218">
      <t>ホカ</t>
    </rPh>
    <rPh sb="225" eb="226">
      <t>ホウ</t>
    </rPh>
    <rPh sb="228" eb="231">
      <t>ケイゾクテキ</t>
    </rPh>
    <rPh sb="232" eb="234">
      <t>ハッシン</t>
    </rPh>
    <rPh sb="239" eb="240">
      <t>ヨ</t>
    </rPh>
    <rPh sb="242" eb="244">
      <t>カダイ</t>
    </rPh>
    <rPh sb="253" eb="256">
      <t>サンカシャ</t>
    </rPh>
    <rPh sb="257" eb="259">
      <t>トウロク</t>
    </rPh>
    <rPh sb="260" eb="261">
      <t>ウナガ</t>
    </rPh>
    <rPh sb="262" eb="264">
      <t>ヒツヨウ</t>
    </rPh>
    <rPh sb="371" eb="374">
      <t>ニホンゴ</t>
    </rPh>
    <rPh sb="378" eb="381">
      <t>サンカシャ</t>
    </rPh>
    <rPh sb="382" eb="383">
      <t>カタ</t>
    </rPh>
    <rPh sb="385" eb="387">
      <t>フダン</t>
    </rPh>
    <rPh sb="395" eb="397">
      <t>ライカン</t>
    </rPh>
    <rPh sb="435" eb="438">
      <t>ニホンゴ</t>
    </rPh>
    <rPh sb="443" eb="444">
      <t>カヨ</t>
    </rPh>
    <rPh sb="448" eb="450">
      <t>チュウゴク</t>
    </rPh>
    <rPh sb="453" eb="454">
      <t>ダイ</t>
    </rPh>
    <rPh sb="455" eb="457">
      <t>ジョセイ</t>
    </rPh>
    <rPh sb="458" eb="459">
      <t>カタ</t>
    </rPh>
    <rPh sb="461" eb="463">
      <t>フダン</t>
    </rPh>
    <rPh sb="471" eb="473">
      <t>ライカン</t>
    </rPh>
    <rPh sb="482" eb="483">
      <t>ハナシ</t>
    </rPh>
    <rPh sb="484" eb="485">
      <t>キ</t>
    </rPh>
    <rPh sb="488" eb="491">
      <t>ニホンゴ</t>
    </rPh>
    <rPh sb="491" eb="493">
      <t>ガッコウ</t>
    </rPh>
    <rPh sb="494" eb="495">
      <t>カヨ</t>
    </rPh>
    <rPh sb="500" eb="501">
      <t>リョウ</t>
    </rPh>
    <rPh sb="502" eb="504">
      <t>セイカツ</t>
    </rPh>
    <rPh sb="512" eb="513">
      <t>マワ</t>
    </rPh>
    <rPh sb="515" eb="516">
      <t>サワ</t>
    </rPh>
    <rPh sb="529" eb="531">
      <t>ベンキョウ</t>
    </rPh>
    <rPh sb="532" eb="533">
      <t>オコナ</t>
    </rPh>
    <rPh sb="535" eb="536">
      <t>ク</t>
    </rPh>
    <rPh sb="542" eb="544">
      <t>ガクセイ</t>
    </rPh>
    <rPh sb="545" eb="546">
      <t>カタ</t>
    </rPh>
    <rPh sb="550" eb="552">
      <t>バショ</t>
    </rPh>
    <rPh sb="553" eb="555">
      <t>ヘイジツ</t>
    </rPh>
    <rPh sb="558" eb="559">
      <t>ジ</t>
    </rPh>
    <rPh sb="561" eb="562">
      <t>ア</t>
    </rPh>
    <rPh sb="573" eb="574">
      <t>ツナ</t>
    </rPh>
    <rPh sb="586" eb="588">
      <t>ベンキョウ</t>
    </rPh>
    <rPh sb="593" eb="595">
      <t>インショク</t>
    </rPh>
    <rPh sb="596" eb="598">
      <t>ジユウ</t>
    </rPh>
    <rPh sb="599" eb="601">
      <t>デキ</t>
    </rPh>
    <rPh sb="605" eb="607">
      <t>カイテキ</t>
    </rPh>
    <rPh sb="608" eb="609">
      <t>ス</t>
    </rPh>
    <rPh sb="612" eb="614">
      <t>クウカン</t>
    </rPh>
    <rPh sb="629" eb="631">
      <t>ガクセイ</t>
    </rPh>
    <rPh sb="636" eb="638">
      <t>バショ</t>
    </rPh>
    <rPh sb="639" eb="640">
      <t>ヨ</t>
    </rPh>
    <rPh sb="642" eb="643">
      <t>シ</t>
    </rPh>
    <rPh sb="645" eb="646">
      <t>イタダ</t>
    </rPh>
    <rPh sb="650" eb="652">
      <t>ヒツヨウ</t>
    </rPh>
    <rPh sb="667" eb="670">
      <t>サンカシャ</t>
    </rPh>
    <rPh sb="675" eb="677">
      <t>イガイ</t>
    </rPh>
    <rPh sb="678" eb="679">
      <t>ヒ</t>
    </rPh>
    <rPh sb="680" eb="681">
      <t>コ</t>
    </rPh>
    <rPh sb="686" eb="687">
      <t>ツタ</t>
    </rPh>
    <rPh sb="715" eb="716">
      <t>ツカ</t>
    </rPh>
    <rPh sb="721" eb="723">
      <t>バショ</t>
    </rPh>
    <rPh sb="727" eb="728">
      <t>コト</t>
    </rPh>
    <rPh sb="729" eb="731">
      <t>デキ</t>
    </rPh>
    <rPh sb="736" eb="739">
      <t>グタイテキ</t>
    </rPh>
    <rPh sb="740" eb="742">
      <t>ハッシン</t>
    </rPh>
    <rPh sb="749" eb="752">
      <t>ニンチド</t>
    </rPh>
    <rPh sb="753" eb="754">
      <t>ア</t>
    </rPh>
    <rPh sb="762" eb="764">
      <t>バショ</t>
    </rPh>
    <rPh sb="765" eb="766">
      <t>ア</t>
    </rPh>
    <rPh sb="768" eb="769">
      <t>カタ</t>
    </rPh>
    <rPh sb="772" eb="774">
      <t>ライカン</t>
    </rPh>
    <rPh sb="902" eb="903">
      <t>カタ</t>
    </rPh>
    <rPh sb="903" eb="904">
      <t>ウ</t>
    </rPh>
    <rPh sb="905" eb="906">
      <t>ア</t>
    </rPh>
    <rPh sb="987" eb="988">
      <t>カタ</t>
    </rPh>
    <rPh sb="990" eb="991">
      <t>カイ</t>
    </rPh>
    <rPh sb="991" eb="992">
      <t>ホド</t>
    </rPh>
    <rPh sb="993" eb="994">
      <t>ウ</t>
    </rPh>
    <rPh sb="995" eb="996">
      <t>ア</t>
    </rPh>
    <rPh sb="999" eb="1001">
      <t>ライカン</t>
    </rPh>
    <rPh sb="1005" eb="1007">
      <t>コトシ</t>
    </rPh>
    <rPh sb="1009" eb="1010">
      <t>ガツ</t>
    </rPh>
    <rPh sb="1011" eb="1013">
      <t>ロウドク</t>
    </rPh>
    <rPh sb="1013" eb="1014">
      <t>ゲキ</t>
    </rPh>
    <rPh sb="1018" eb="1020">
      <t>ギョライ</t>
    </rPh>
    <rPh sb="1025" eb="1027">
      <t>サイエン</t>
    </rPh>
    <rPh sb="1028" eb="1029">
      <t>オコナ</t>
    </rPh>
    <rPh sb="1030" eb="1032">
      <t>ヨテイ</t>
    </rPh>
    <rPh sb="1036" eb="1037">
      <t>ニチ</t>
    </rPh>
    <rPh sb="1040" eb="1041">
      <t>ニチ</t>
    </rPh>
    <rPh sb="1042" eb="1043">
      <t>アイダ</t>
    </rPh>
    <rPh sb="1051" eb="1053">
      <t>リヨウ</t>
    </rPh>
    <rPh sb="1057" eb="1059">
      <t>トウジツ</t>
    </rPh>
    <rPh sb="1066" eb="1067">
      <t>アツ</t>
    </rPh>
    <rPh sb="1071" eb="1073">
      <t>テツダ</t>
    </rPh>
    <rPh sb="1091" eb="1093">
      <t>テツダ</t>
    </rPh>
    <rPh sb="1100" eb="1102">
      <t>ニッテイ</t>
    </rPh>
    <rPh sb="1103" eb="1104">
      <t>ア</t>
    </rPh>
    <rPh sb="1109" eb="1110">
      <t>イタダ</t>
    </rPh>
    <rPh sb="1111" eb="1113">
      <t>ヒツヨウ</t>
    </rPh>
    <phoneticPr fontId="2"/>
  </si>
  <si>
    <t>Allyの会</t>
    <rPh sb="5" eb="6">
      <t>カイ</t>
    </rPh>
    <phoneticPr fontId="2"/>
  </si>
  <si>
    <t>火</t>
  </si>
  <si>
    <t>一箱古本市</t>
    <rPh sb="0" eb="2">
      <t>ヒトハコ</t>
    </rPh>
    <rPh sb="2" eb="4">
      <t>フルホン</t>
    </rPh>
    <rPh sb="4" eb="5">
      <t>イチ</t>
    </rPh>
    <phoneticPr fontId="2"/>
  </si>
  <si>
    <t>テンペラ画補講</t>
    <rPh sb="4" eb="5">
      <t>ガ</t>
    </rPh>
    <rPh sb="5" eb="7">
      <t>ホコウ</t>
    </rPh>
    <phoneticPr fontId="2"/>
  </si>
  <si>
    <t>　ブックカフェ放送局</t>
    <rPh sb="7" eb="10">
      <t>ホウソウキョク</t>
    </rPh>
    <phoneticPr fontId="2"/>
  </si>
  <si>
    <t>豊島区生涯学習センター事業</t>
    <rPh sb="0" eb="3">
      <t>トシマク</t>
    </rPh>
    <rPh sb="3" eb="5">
      <t>ショウガイ</t>
    </rPh>
    <rPh sb="5" eb="7">
      <t>ガクシュウ</t>
    </rPh>
    <rPh sb="11" eb="13">
      <t>ジギョウ</t>
    </rPh>
    <phoneticPr fontId="2"/>
  </si>
  <si>
    <t>-</t>
  </si>
  <si>
    <t>-</t>
  </si>
  <si>
    <t>-</t>
  </si>
  <si>
    <t>-</t>
  </si>
  <si>
    <t>ArtoonBash! コスプレイベント</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</si>
</sst>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sz val="10"/>
      <name val="Arial"/>
      <family val="2"/>
    </font>
    <font>
      <sz val="6"/>
      <name val="Calibri"/>
      <family val="2"/>
      <scheme val="minor"/>
    </font>
    <font>
      <sz val="10"/>
      <name val="ＭＳ Ｐゴシック"/>
      <family val="3"/>
    </font>
    <font>
      <sz val="6"/>
      <name val="ＭＳ Ｐゴシック"/>
      <family val="3"/>
    </font>
    <font>
      <b/>
      <sz val="11"/>
      <color theme="1"/>
      <name val="Calibri"/>
      <family val="3"/>
      <scheme val="minor"/>
    </font>
    <font>
      <b/>
      <sz val="14"/>
      <color theme="1"/>
      <name val="Calibri"/>
      <family val="3"/>
      <scheme val="minor"/>
    </font>
    <font>
      <sz val="10"/>
      <color theme="1"/>
      <name val="Calibri"/>
      <family val="2"/>
      <scheme val="minor"/>
    </font>
    <font>
      <sz val="9"/>
      <color theme="1"/>
      <name val="Calibri"/>
      <family val="2"/>
      <scheme val="minor"/>
    </font>
    <font>
      <b/>
      <sz val="18"/>
      <color theme="1"/>
      <name val="Calibri"/>
      <family val="3"/>
      <scheme val="minor"/>
    </font>
    <font>
      <sz val="10"/>
      <color theme="1"/>
      <name val="ＭＳ Ｐゴシック"/>
      <family val="3"/>
    </font>
    <font>
      <sz val="11"/>
      <name val="Calibri"/>
      <family val="2"/>
      <scheme val="minor"/>
    </font>
    <font>
      <sz val="11"/>
      <color rgb="FFFF0000"/>
      <name val="Calibri"/>
      <family val="2"/>
      <scheme val="minor"/>
    </font>
    <font>
      <sz val="8"/>
      <color theme="1"/>
      <name val="Calibri"/>
      <family val="3"/>
      <scheme val="minor"/>
    </font>
    <font>
      <b/>
      <sz val="9"/>
      <color theme="1"/>
      <name val="Calibri"/>
      <family val="3"/>
      <scheme val="minor"/>
    </font>
    <font>
      <b/>
      <sz val="10"/>
      <color theme="1"/>
      <name val="Calibri"/>
      <family val="3"/>
      <scheme val="minor"/>
    </font>
    <font>
      <sz val="14"/>
      <color theme="1" tint="0.35"/>
      <name val="Calibri"/>
      <family val="2"/>
    </font>
    <font>
      <sz val="9"/>
      <color theme="1" tint="0.25"/>
      <name val="Calibri"/>
      <family val="2"/>
    </font>
    <font>
      <sz val="9"/>
      <color theme="1" tint="0.35"/>
      <name val="Calibri"/>
      <family val="2"/>
    </font>
  </fonts>
  <fills count="4">
    <fill>
      <patternFill/>
    </fill>
    <fill>
      <patternFill patternType="gray125"/>
    </fill>
    <fill>
      <patternFill patternType="solid">
        <fgColor theme="0"/>
        <bgColor indexed="64"/>
      </patternFill>
    </fill>
    <fill>
      <patternFill patternType="solid">
        <fgColor theme="0" tint="-0.24997000396251678"/>
        <bgColor indexed="64"/>
      </patternFill>
    </fill>
  </fills>
  <borders count="66">
    <border>
      <left/>
      <right/>
      <top/>
      <bottom/>
      <diagonal/>
    </border>
    <border>
      <left style="thin"/>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right style="thin"/>
      <top/>
      <bottom/>
    </border>
    <border>
      <left style="thin"/>
      <right/>
      <top/>
      <bottom/>
    </border>
    <border>
      <left/>
      <right/>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style="thin"/>
    </border>
    <border>
      <left style="thin"/>
      <right style="thin"/>
      <top style="thin"/>
      <bottom style="medium"/>
    </border>
    <border>
      <left style="thin"/>
      <right/>
      <top style="medium"/>
      <bottom style="medium"/>
    </border>
    <border>
      <left/>
      <right/>
      <top style="medium"/>
      <bottom style="medium"/>
    </border>
    <border>
      <left style="medium"/>
      <right style="medium"/>
      <top style="medium"/>
      <bottom style="medium"/>
    </border>
    <border>
      <left style="thin"/>
      <right/>
      <top style="thin"/>
      <bottom style="thin"/>
    </border>
    <border>
      <left style="medium"/>
      <right style="medium"/>
      <top style="thin"/>
      <bottom style="thin"/>
    </border>
    <border>
      <left/>
      <right style="thin"/>
      <top style="medium"/>
      <bottom style="medium"/>
    </border>
    <border>
      <left/>
      <right style="medium"/>
      <top style="medium"/>
      <bottom style="medium"/>
    </border>
    <border>
      <left/>
      <right/>
      <top style="medium"/>
      <bottom/>
    </border>
    <border>
      <left/>
      <right style="medium"/>
      <top style="thin"/>
      <bottom style="thin"/>
    </border>
    <border>
      <left style="thin"/>
      <right/>
      <top style="thin"/>
      <bottom style="medium"/>
    </border>
    <border>
      <left style="medium"/>
      <right style="medium"/>
      <top/>
      <bottom style="medium"/>
    </border>
    <border>
      <left style="medium"/>
      <right/>
      <top style="medium"/>
      <bottom style="medium"/>
    </border>
    <border>
      <left/>
      <right/>
      <top style="thin"/>
      <bottom style="thin"/>
    </border>
    <border>
      <left style="medium"/>
      <right style="medium"/>
      <top style="medium"/>
      <bottom style="thin"/>
    </border>
    <border>
      <left style="thin"/>
      <right style="thin"/>
      <top/>
      <bottom/>
    </border>
    <border>
      <left style="thin"/>
      <right style="thin"/>
      <top style="thin"/>
      <bottom/>
    </border>
    <border>
      <left style="thin"/>
      <right style="thin"/>
      <top/>
      <bottom style="thin"/>
    </border>
    <border>
      <left/>
      <right/>
      <top style="thin"/>
      <bottom style="medium"/>
    </border>
    <border>
      <left/>
      <right style="medium"/>
      <top style="thin"/>
      <bottom/>
    </border>
    <border>
      <left style="medium"/>
      <right style="medium"/>
      <top style="thin"/>
      <bottom/>
    </border>
    <border>
      <left style="medium"/>
      <right style="medium"/>
      <top/>
      <bottom style="thin"/>
    </border>
    <border diagonalUp="1">
      <left style="medium"/>
      <right style="medium"/>
      <top style="medium"/>
      <bottom style="medium"/>
      <diagonal style="thin"/>
    </border>
    <border>
      <left/>
      <right style="thin"/>
      <top style="thin"/>
      <bottom style="thin"/>
    </border>
    <border>
      <left style="medium"/>
      <right/>
      <top style="thin"/>
      <bottom/>
    </border>
    <border>
      <left style="medium"/>
      <right/>
      <top style="medium"/>
      <bottom style="thin"/>
    </border>
    <border>
      <left style="medium"/>
      <right/>
      <top style="thin"/>
      <bottom style="thin"/>
    </border>
    <border>
      <left style="thin"/>
      <right style="medium"/>
      <top style="thin"/>
      <bottom/>
    </border>
    <border>
      <left style="medium"/>
      <right style="thin"/>
      <top/>
      <bottom style="medium"/>
    </border>
    <border>
      <left style="thin"/>
      <right style="thin"/>
      <top/>
      <bottom style="medium"/>
    </border>
    <border>
      <left style="thin"/>
      <right/>
      <top/>
      <bottom style="medium"/>
    </border>
    <border>
      <left style="medium"/>
      <right style="thin"/>
      <top style="medium"/>
      <bottom style="thin"/>
    </border>
    <border>
      <left style="medium"/>
      <right style="thin"/>
      <top style="thin"/>
      <bottom style="thin"/>
    </border>
    <border>
      <left style="thin"/>
      <right/>
      <top style="medium"/>
      <bottom style="thin"/>
    </border>
    <border>
      <left style="medium"/>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top/>
      <bottom style="thin"/>
    </border>
    <border>
      <left/>
      <right style="thin"/>
      <top/>
      <bottom style="thin"/>
    </border>
    <border>
      <left style="medium"/>
      <right style="medium"/>
      <top/>
      <bottom/>
    </border>
    <border>
      <left style="medium"/>
      <right style="thin"/>
      <top style="thin"/>
      <bottom/>
    </border>
    <border>
      <left style="medium"/>
      <right style="thin"/>
      <top/>
      <bottom/>
    </border>
    <border>
      <left style="thin"/>
      <right style="medium"/>
      <top/>
      <bottom/>
    </border>
    <border>
      <left/>
      <right style="medium"/>
      <top style="medium"/>
      <bottom/>
    </border>
    <border>
      <left/>
      <right style="medium"/>
      <top/>
      <bottom/>
    </border>
    <border>
      <left style="medium"/>
      <right style="thin"/>
      <top/>
      <bottom style="thin"/>
    </border>
    <border>
      <left style="thin"/>
      <right style="medium"/>
      <top/>
      <bottom style="thin"/>
    </border>
    <border>
      <left/>
      <right style="thin"/>
      <top style="thin"/>
      <bottom style="medium"/>
    </border>
    <border>
      <left style="medium"/>
      <right style="medium"/>
      <top style="medium"/>
      <bottom/>
    </border>
    <border>
      <left style="medium"/>
      <right/>
      <top/>
      <bottom style="thin"/>
    </border>
    <border>
      <left/>
      <right/>
      <top style="medium"/>
      <bottom style="thin"/>
    </border>
    <border>
      <left/>
      <right style="thin"/>
      <top style="medium"/>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8">
    <xf numFmtId="0" fontId="0" fillId="0" borderId="0" xfId="0" applyAlignment="1">
      <alignment vertical="center"/>
    </xf>
    <xf numFmtId="0" fontId="0" fillId="0" borderId="1" xfId="0" applyBorder="1" applyAlignment="1">
      <alignment vertical="center"/>
    </xf>
    <xf numFmtId="0" fontId="0" fillId="0" borderId="2"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5" fillId="0" borderId="0" xfId="0" applyFont="1" applyAlignment="1">
      <alignment vertical="center"/>
    </xf>
    <xf numFmtId="0" fontId="6" fillId="0" borderId="0" xfId="0" applyFont="1" applyAlignment="1">
      <alignment vertical="center"/>
    </xf>
    <xf numFmtId="56" fontId="0" fillId="0" borderId="6" xfId="0" applyNumberFormat="1" applyBorder="1" applyAlignment="1">
      <alignment vertical="top"/>
    </xf>
    <xf numFmtId="56" fontId="0" fillId="0" borderId="7" xfId="0" applyNumberFormat="1" applyBorder="1" applyAlignment="1">
      <alignment vertical="top"/>
    </xf>
    <xf numFmtId="0" fontId="5" fillId="0" borderId="7"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7" xfId="0" applyFont="1" applyBorder="1" applyAlignment="1">
      <alignment vertical="center"/>
    </xf>
    <xf numFmtId="0" fontId="6" fillId="0" borderId="8" xfId="0" applyFont="1" applyBorder="1" applyAlignment="1">
      <alignment vertical="center"/>
    </xf>
    <xf numFmtId="0" fontId="0" fillId="0" borderId="16" xfId="0" applyBorder="1" applyAlignment="1">
      <alignment vertical="center"/>
    </xf>
    <xf numFmtId="0" fontId="0" fillId="0" borderId="0" xfId="0" applyAlignment="1">
      <alignment horizontal="right" vertical="center"/>
    </xf>
    <xf numFmtId="0" fontId="0" fillId="2" borderId="17" xfId="0" applyFill="1" applyBorder="1" applyAlignment="1">
      <alignment horizontal="right" vertical="center"/>
    </xf>
    <xf numFmtId="0" fontId="0" fillId="3" borderId="1" xfId="0" applyFill="1" applyBorder="1" applyAlignment="1">
      <alignment horizontal="right" vertical="center"/>
    </xf>
    <xf numFmtId="0" fontId="0" fillId="3" borderId="17" xfId="0" applyFill="1" applyBorder="1" applyAlignment="1">
      <alignment horizontal="right" vertical="center"/>
    </xf>
    <xf numFmtId="0" fontId="8" fillId="2" borderId="18" xfId="0" applyFont="1" applyFill="1" applyBorder="1" applyAlignment="1">
      <alignment vertical="center" wrapText="1"/>
    </xf>
    <xf numFmtId="0" fontId="0" fillId="0" borderId="19" xfId="0" applyBorder="1" applyAlignment="1">
      <alignment vertical="center"/>
    </xf>
    <xf numFmtId="0" fontId="7" fillId="0" borderId="16" xfId="0" applyFont="1" applyBorder="1" applyAlignment="1">
      <alignment vertical="center" wrapText="1"/>
    </xf>
    <xf numFmtId="49" fontId="10" fillId="0" borderId="20" xfId="0" applyNumberFormat="1" applyFont="1" applyBorder="1" applyAlignment="1">
      <alignment horizontal="center" vertical="center"/>
    </xf>
    <xf numFmtId="49" fontId="10" fillId="0" borderId="21" xfId="0" applyNumberFormat="1" applyFont="1" applyBorder="1" applyAlignment="1">
      <alignment horizontal="center" vertical="center"/>
    </xf>
    <xf numFmtId="0" fontId="7" fillId="0" borderId="21" xfId="0" applyFont="1" applyBorder="1" applyAlignment="1">
      <alignment vertical="center" wrapText="1"/>
    </xf>
    <xf numFmtId="0" fontId="8" fillId="2" borderId="22" xfId="0" applyFont="1" applyFill="1" applyBorder="1" applyAlignment="1">
      <alignment vertical="center" wrapText="1"/>
    </xf>
    <xf numFmtId="0" fontId="8" fillId="2" borderId="4" xfId="0" applyFont="1" applyFill="1" applyBorder="1" applyAlignment="1">
      <alignment horizontal="left" vertical="center" wrapText="1"/>
    </xf>
    <xf numFmtId="0" fontId="0" fillId="0" borderId="20" xfId="0" applyBorder="1" applyAlignment="1">
      <alignment vertical="center"/>
    </xf>
    <xf numFmtId="0" fontId="0" fillId="0" borderId="23" xfId="0" applyBorder="1" applyAlignment="1">
      <alignment horizontal="center" vertical="center" wrapText="1"/>
    </xf>
    <xf numFmtId="0" fontId="0" fillId="0" borderId="24" xfId="0" applyBorder="1" applyAlignment="1">
      <alignment vertical="center"/>
    </xf>
    <xf numFmtId="0" fontId="3" fillId="0" borderId="25" xfId="0" applyFont="1" applyBorder="1" applyAlignment="1">
      <alignment horizontal="center" vertical="center"/>
    </xf>
    <xf numFmtId="0" fontId="7" fillId="0" borderId="24" xfId="0" applyFont="1" applyBorder="1" applyAlignment="1">
      <alignment vertical="center"/>
    </xf>
    <xf numFmtId="0" fontId="8" fillId="2" borderId="16" xfId="0" applyFont="1" applyFill="1" applyBorder="1" applyAlignment="1">
      <alignment horizontal="right" vertical="center" wrapText="1"/>
    </xf>
    <xf numFmtId="0" fontId="8" fillId="2" borderId="8"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0" fillId="0" borderId="0" xfId="0" applyAlignment="1">
      <alignment horizontal="left" vertical="center"/>
    </xf>
    <xf numFmtId="0" fontId="8" fillId="3" borderId="26"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18" xfId="0" applyFont="1" applyFill="1" applyBorder="1" applyAlignment="1">
      <alignment vertical="center" wrapText="1"/>
    </xf>
    <xf numFmtId="0" fontId="8" fillId="3" borderId="18" xfId="0" applyFont="1" applyFill="1" applyBorder="1" applyAlignment="1">
      <alignment horizontal="right" vertical="center" wrapText="1"/>
    </xf>
    <xf numFmtId="0" fontId="8" fillId="3" borderId="26" xfId="0" applyFont="1" applyFill="1" applyBorder="1" applyAlignment="1">
      <alignment horizontal="right" vertical="center"/>
    </xf>
    <xf numFmtId="0" fontId="0" fillId="2" borderId="1" xfId="0" applyFill="1" applyBorder="1" applyAlignment="1">
      <alignment horizontal="right" vertical="center"/>
    </xf>
    <xf numFmtId="0" fontId="8" fillId="2" borderId="12" xfId="0" applyFont="1" applyFill="1" applyBorder="1" applyAlignment="1">
      <alignment horizontal="right" vertical="center" wrapText="1"/>
    </xf>
    <xf numFmtId="0" fontId="8" fillId="2" borderId="8" xfId="0" applyFont="1" applyFill="1" applyBorder="1" applyAlignment="1">
      <alignment horizontal="right" vertical="center" wrapText="1"/>
    </xf>
    <xf numFmtId="0" fontId="8" fillId="2" borderId="27" xfId="0" applyFont="1" applyFill="1" applyBorder="1" applyAlignment="1">
      <alignment horizontal="right" vertical="center" wrapText="1"/>
    </xf>
    <xf numFmtId="0" fontId="8" fillId="2" borderId="1" xfId="0" applyFont="1" applyFill="1" applyBorder="1" applyAlignment="1">
      <alignment horizontal="right" vertical="center" wrapText="1"/>
    </xf>
    <xf numFmtId="0" fontId="8" fillId="0" borderId="26" xfId="0" applyFont="1" applyBorder="1" applyAlignment="1">
      <alignment horizontal="right" vertical="center"/>
    </xf>
    <xf numFmtId="0" fontId="8" fillId="2" borderId="18" xfId="0" applyFont="1" applyFill="1" applyBorder="1" applyAlignment="1">
      <alignment horizontal="right" vertical="center" wrapText="1"/>
    </xf>
    <xf numFmtId="0" fontId="8" fillId="2" borderId="26" xfId="0" applyFont="1" applyFill="1" applyBorder="1" applyAlignment="1">
      <alignment horizontal="right" vertical="center" wrapText="1"/>
    </xf>
    <xf numFmtId="0" fontId="0" fillId="0" borderId="28" xfId="0" applyBorder="1" applyAlignment="1">
      <alignment horizontal="right" vertical="center"/>
    </xf>
    <xf numFmtId="0" fontId="8" fillId="2" borderId="26" xfId="0" applyFont="1" applyFill="1" applyBorder="1" applyAlignment="1">
      <alignment horizontal="right" vertical="center"/>
    </xf>
    <xf numFmtId="0" fontId="8" fillId="3" borderId="1" xfId="0" applyFont="1" applyFill="1" applyBorder="1" applyAlignment="1">
      <alignment horizontal="right" vertical="center" wrapText="1"/>
    </xf>
    <xf numFmtId="0" fontId="8" fillId="3" borderId="26" xfId="0" applyFont="1" applyFill="1" applyBorder="1" applyAlignment="1">
      <alignment horizontal="right" vertical="center"/>
    </xf>
    <xf numFmtId="0" fontId="8" fillId="2" borderId="29" xfId="0" applyFont="1" applyFill="1" applyBorder="1" applyAlignment="1">
      <alignment horizontal="right" vertical="center" wrapText="1"/>
    </xf>
    <xf numFmtId="0" fontId="8" fillId="2" borderId="4" xfId="0" applyFont="1" applyFill="1" applyBorder="1" applyAlignment="1">
      <alignment horizontal="right" vertical="center"/>
    </xf>
    <xf numFmtId="0" fontId="8" fillId="2" borderId="1" xfId="0" applyFont="1" applyFill="1" applyBorder="1" applyAlignment="1">
      <alignment horizontal="right" vertical="center" wrapText="1"/>
    </xf>
    <xf numFmtId="0" fontId="8" fillId="2" borderId="8" xfId="0" applyFont="1" applyFill="1" applyBorder="1" applyAlignment="1">
      <alignment horizontal="right" vertical="center"/>
    </xf>
    <xf numFmtId="0" fontId="8" fillId="2" borderId="30" xfId="0" applyFont="1" applyFill="1" applyBorder="1" applyAlignment="1">
      <alignment horizontal="right" vertical="center"/>
    </xf>
    <xf numFmtId="0" fontId="8" fillId="2" borderId="28" xfId="0" applyFont="1" applyFill="1" applyBorder="1" applyAlignment="1">
      <alignment horizontal="right" vertical="center" wrapText="1"/>
    </xf>
    <xf numFmtId="0" fontId="8" fillId="0" borderId="0" xfId="0" applyFont="1" applyAlignment="1">
      <alignment horizontal="right" vertical="center"/>
    </xf>
    <xf numFmtId="0" fontId="8" fillId="2" borderId="29" xfId="0" applyFont="1" applyFill="1" applyBorder="1" applyAlignment="1">
      <alignment horizontal="right" vertical="center" wrapText="1"/>
    </xf>
    <xf numFmtId="0" fontId="8" fillId="2" borderId="4" xfId="0" applyFont="1" applyFill="1" applyBorder="1" applyAlignment="1">
      <alignment horizontal="right" vertical="center" wrapText="1"/>
    </xf>
    <xf numFmtId="0" fontId="8" fillId="2" borderId="4" xfId="0" applyFont="1" applyFill="1" applyBorder="1" applyAlignment="1">
      <alignment horizontal="right" vertical="center" wrapText="1"/>
    </xf>
    <xf numFmtId="0" fontId="8" fillId="2" borderId="26" xfId="0" applyFont="1" applyFill="1" applyBorder="1" applyAlignment="1">
      <alignment horizontal="right" vertical="center"/>
    </xf>
    <xf numFmtId="0" fontId="8" fillId="2" borderId="26" xfId="0" applyFont="1" applyFill="1" applyBorder="1" applyAlignment="1">
      <alignment horizontal="right" vertical="center" wrapText="1"/>
    </xf>
    <xf numFmtId="0" fontId="0" fillId="0" borderId="31" xfId="0" applyBorder="1" applyAlignment="1">
      <alignment horizontal="center" vertical="center" wrapText="1"/>
    </xf>
    <xf numFmtId="0" fontId="8" fillId="0" borderId="1" xfId="0" applyFont="1" applyBorder="1" applyAlignment="1">
      <alignment vertical="center"/>
    </xf>
    <xf numFmtId="0" fontId="8" fillId="3" borderId="18" xfId="0" applyFont="1" applyFill="1" applyBorder="1" applyAlignment="1">
      <alignment vertical="center" wrapText="1"/>
    </xf>
    <xf numFmtId="0" fontId="8" fillId="2" borderId="27" xfId="0" applyFont="1" applyFill="1" applyBorder="1" applyAlignment="1">
      <alignment vertical="center" wrapText="1"/>
    </xf>
    <xf numFmtId="0" fontId="8" fillId="2" borderId="18" xfId="0" applyFont="1" applyFill="1" applyBorder="1" applyAlignment="1">
      <alignment vertical="center"/>
    </xf>
    <xf numFmtId="0" fontId="13" fillId="2" borderId="18" xfId="0" applyFont="1" applyFill="1" applyBorder="1" applyAlignment="1">
      <alignment vertical="center"/>
    </xf>
    <xf numFmtId="0" fontId="8" fillId="2" borderId="18" xfId="0" applyFont="1" applyFill="1" applyBorder="1" applyAlignment="1">
      <alignment vertical="center" shrinkToFit="1"/>
    </xf>
    <xf numFmtId="0" fontId="8" fillId="2" borderId="32" xfId="0" applyFont="1" applyFill="1" applyBorder="1" applyAlignment="1">
      <alignment vertical="center" wrapText="1" shrinkToFit="1"/>
    </xf>
    <xf numFmtId="0" fontId="8" fillId="2" borderId="18" xfId="0" applyFont="1" applyFill="1" applyBorder="1" applyAlignment="1">
      <alignment vertical="center" wrapText="1" shrinkToFit="1"/>
    </xf>
    <xf numFmtId="0" fontId="11" fillId="2" borderId="1" xfId="0" applyFont="1" applyFill="1" applyBorder="1" applyAlignment="1">
      <alignment horizontal="right" vertical="center"/>
    </xf>
    <xf numFmtId="0" fontId="11" fillId="2" borderId="17" xfId="0" applyFont="1" applyFill="1" applyBorder="1" applyAlignment="1">
      <alignment horizontal="right" vertical="center"/>
    </xf>
    <xf numFmtId="0" fontId="0" fillId="0" borderId="17" xfId="0" applyBorder="1" applyAlignment="1">
      <alignment horizontal="right" vertical="center"/>
    </xf>
    <xf numFmtId="0" fontId="8" fillId="2" borderId="33" xfId="0" applyFont="1" applyFill="1" applyBorder="1" applyAlignment="1">
      <alignment vertical="center" wrapText="1"/>
    </xf>
    <xf numFmtId="0" fontId="8" fillId="2" borderId="33" xfId="0" applyFont="1" applyFill="1" applyBorder="1" applyAlignment="1">
      <alignment vertical="center" wrapText="1" shrinkToFit="1"/>
    </xf>
    <xf numFmtId="0" fontId="8" fillId="2" borderId="34" xfId="0" applyFont="1" applyFill="1" applyBorder="1" applyAlignment="1">
      <alignment vertical="center" shrinkToFit="1"/>
    </xf>
    <xf numFmtId="0" fontId="8" fillId="2" borderId="33" xfId="0" applyFont="1" applyFill="1" applyBorder="1" applyAlignment="1">
      <alignment vertical="center"/>
    </xf>
    <xf numFmtId="0" fontId="5" fillId="0" borderId="7" xfId="0" applyFont="1" applyBorder="1" applyAlignment="1">
      <alignment horizontal="left" vertical="top"/>
    </xf>
    <xf numFmtId="56" fontId="3" fillId="0" borderId="27" xfId="0" applyNumberFormat="1" applyFont="1" applyBorder="1" applyAlignment="1">
      <alignment horizontal="center" vertical="center"/>
    </xf>
    <xf numFmtId="0" fontId="0" fillId="0" borderId="35" xfId="0" applyBorder="1" applyAlignment="1">
      <alignment vertical="center"/>
    </xf>
    <xf numFmtId="0" fontId="8" fillId="2" borderId="36" xfId="0" applyFont="1" applyFill="1" applyBorder="1" applyAlignment="1">
      <alignment horizontal="left" vertical="center" wrapText="1"/>
    </xf>
    <xf numFmtId="0" fontId="8" fillId="2" borderId="8" xfId="0" applyFont="1" applyFill="1" applyBorder="1" applyAlignment="1">
      <alignment horizontal="left" vertical="center"/>
    </xf>
    <xf numFmtId="0" fontId="0" fillId="3" borderId="26" xfId="0" applyFill="1" applyBorder="1" applyAlignment="1">
      <alignment horizontal="right" vertical="center"/>
    </xf>
    <xf numFmtId="0" fontId="0" fillId="2" borderId="27" xfId="0" applyFill="1" applyBorder="1" applyAlignment="1">
      <alignment horizontal="right" vertical="center"/>
    </xf>
    <xf numFmtId="0" fontId="0" fillId="2" borderId="18" xfId="0" applyFill="1" applyBorder="1" applyAlignment="1">
      <alignment horizontal="right" vertical="center"/>
    </xf>
    <xf numFmtId="0" fontId="0" fillId="3" borderId="18" xfId="0" applyFill="1" applyBorder="1" applyAlignment="1">
      <alignment horizontal="right" vertical="center"/>
    </xf>
    <xf numFmtId="0" fontId="8" fillId="2" borderId="17" xfId="0" applyFont="1" applyFill="1" applyBorder="1" applyAlignment="1">
      <alignment horizontal="right" vertical="center"/>
    </xf>
    <xf numFmtId="0" fontId="8" fillId="3" borderId="34" xfId="0" applyFont="1" applyFill="1" applyBorder="1" applyAlignment="1">
      <alignment horizontal="right" vertical="center" wrapText="1"/>
    </xf>
    <xf numFmtId="0" fontId="8" fillId="3" borderId="26" xfId="0" applyFont="1" applyFill="1" applyBorder="1" applyAlignment="1">
      <alignment horizontal="right" vertical="center" wrapText="1"/>
    </xf>
    <xf numFmtId="0" fontId="8" fillId="2" borderId="24" xfId="0" applyFont="1" applyFill="1" applyBorder="1" applyAlignment="1">
      <alignment horizontal="right" vertical="center" wrapText="1"/>
    </xf>
    <xf numFmtId="0" fontId="8" fillId="2" borderId="33" xfId="0" applyFont="1" applyFill="1" applyBorder="1" applyAlignment="1">
      <alignment horizontal="center" vertical="center" wrapText="1" shrinkToFit="1"/>
    </xf>
    <xf numFmtId="0" fontId="3" fillId="0" borderId="37" xfId="0" applyFont="1" applyBorder="1" applyAlignment="1">
      <alignment horizontal="center" vertical="center"/>
    </xf>
    <xf numFmtId="0" fontId="8" fillId="2" borderId="33" xfId="0" applyFont="1" applyFill="1" applyBorder="1" applyAlignment="1">
      <alignment vertical="center" wrapText="1"/>
    </xf>
    <xf numFmtId="0" fontId="8" fillId="2" borderId="33" xfId="0" applyFont="1" applyFill="1" applyBorder="1" applyAlignment="1">
      <alignment vertical="center" shrinkToFi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wrapText="1"/>
    </xf>
    <xf numFmtId="0" fontId="3" fillId="2" borderId="37" xfId="0" applyFont="1" applyFill="1" applyBorder="1" applyAlignment="1">
      <alignment horizontal="center" vertical="center"/>
    </xf>
    <xf numFmtId="0" fontId="0" fillId="0" borderId="5" xfId="0" applyBorder="1" applyAlignment="1">
      <alignment horizontal="center" vertical="center"/>
    </xf>
    <xf numFmtId="0" fontId="0" fillId="0" borderId="29" xfId="0"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2" borderId="1" xfId="0" applyFill="1" applyBorder="1" applyAlignment="1">
      <alignment horizontal="right" vertical="center" wrapText="1"/>
    </xf>
    <xf numFmtId="0" fontId="0" fillId="2" borderId="44" xfId="0" applyFill="1" applyBorder="1" applyAlignment="1">
      <alignment horizontal="right" vertical="center"/>
    </xf>
    <xf numFmtId="0" fontId="0" fillId="2" borderId="12" xfId="0" applyFill="1" applyBorder="1" applyAlignment="1">
      <alignment horizontal="right" vertical="center"/>
    </xf>
    <xf numFmtId="0" fontId="11" fillId="2" borderId="45" xfId="0" applyFont="1" applyFill="1" applyBorder="1" applyAlignment="1">
      <alignment horizontal="right" vertical="center"/>
    </xf>
    <xf numFmtId="0" fontId="0" fillId="2" borderId="45" xfId="0" applyFill="1" applyBorder="1" applyAlignment="1">
      <alignment horizontal="right" vertical="center"/>
    </xf>
    <xf numFmtId="0" fontId="0" fillId="3" borderId="45" xfId="0" applyFill="1" applyBorder="1" applyAlignment="1">
      <alignment horizontal="right" vertical="center"/>
    </xf>
    <xf numFmtId="0" fontId="0" fillId="2" borderId="45" xfId="0" applyFill="1" applyBorder="1" applyAlignment="1">
      <alignment horizontal="right" vertical="center" wrapText="1"/>
    </xf>
    <xf numFmtId="0" fontId="0" fillId="2" borderId="2" xfId="0" applyFill="1" applyBorder="1" applyAlignment="1">
      <alignment horizontal="right" vertical="center"/>
    </xf>
    <xf numFmtId="0" fontId="0" fillId="2" borderId="13" xfId="0" applyFill="1" applyBorder="1" applyAlignment="1">
      <alignment horizontal="right" vertical="center"/>
    </xf>
    <xf numFmtId="0" fontId="0" fillId="2" borderId="46" xfId="0" applyFill="1" applyBorder="1" applyAlignment="1">
      <alignment horizontal="right" vertical="center"/>
    </xf>
    <xf numFmtId="0" fontId="0" fillId="2" borderId="17" xfId="0" applyFill="1" applyBorder="1" applyAlignment="1">
      <alignment horizontal="right" vertical="center" wrapText="1"/>
    </xf>
    <xf numFmtId="0" fontId="0" fillId="2" borderId="23" xfId="0" applyFill="1" applyBorder="1" applyAlignment="1">
      <alignment horizontal="right" vertical="center"/>
    </xf>
    <xf numFmtId="0" fontId="0" fillId="2" borderId="47" xfId="0" applyFill="1" applyBorder="1" applyAlignment="1">
      <alignment horizontal="right" vertical="center"/>
    </xf>
    <xf numFmtId="0" fontId="0" fillId="0" borderId="26" xfId="0" applyBorder="1" applyAlignment="1">
      <alignment horizontal="right" vertical="center"/>
    </xf>
    <xf numFmtId="0" fontId="8" fillId="0" borderId="26" xfId="0" applyFont="1" applyBorder="1" applyAlignment="1">
      <alignment horizontal="right" vertical="center"/>
    </xf>
    <xf numFmtId="0" fontId="8" fillId="2" borderId="4" xfId="0" applyFont="1" applyFill="1" applyBorder="1" applyAlignment="1">
      <alignment horizontal="right" vertical="center"/>
    </xf>
    <xf numFmtId="0" fontId="0" fillId="2" borderId="24" xfId="0" applyFill="1" applyBorder="1" applyAlignment="1">
      <alignment vertical="center"/>
    </xf>
    <xf numFmtId="0" fontId="8" fillId="2" borderId="47" xfId="0" applyFont="1" applyFill="1" applyBorder="1" applyAlignment="1">
      <alignment horizontal="right" vertical="center" wrapText="1"/>
    </xf>
    <xf numFmtId="0" fontId="8" fillId="3" borderId="4" xfId="0" applyFont="1" applyFill="1" applyBorder="1" applyAlignment="1">
      <alignment horizontal="left" vertical="center" wrapText="1"/>
    </xf>
    <xf numFmtId="0" fontId="8" fillId="3" borderId="29" xfId="0" applyFont="1" applyFill="1" applyBorder="1" applyAlignment="1">
      <alignment horizontal="right" vertical="center" wrapText="1"/>
    </xf>
    <xf numFmtId="0" fontId="8" fillId="3" borderId="4" xfId="0" applyFont="1" applyFill="1" applyBorder="1" applyAlignment="1">
      <alignment horizontal="right" vertical="center"/>
    </xf>
    <xf numFmtId="0" fontId="8" fillId="3" borderId="33" xfId="0" applyFont="1" applyFill="1" applyBorder="1" applyAlignment="1">
      <alignment vertical="center" wrapText="1"/>
    </xf>
    <xf numFmtId="0" fontId="8" fillId="3" borderId="22" xfId="0" applyFont="1" applyFill="1" applyBorder="1" applyAlignment="1">
      <alignment vertical="center" wrapText="1"/>
    </xf>
    <xf numFmtId="0" fontId="0" fillId="0" borderId="44" xfId="0" applyBorder="1" applyAlignment="1">
      <alignment vertical="center"/>
    </xf>
    <xf numFmtId="0" fontId="0" fillId="0" borderId="48" xfId="0" applyBorder="1" applyAlignment="1">
      <alignment vertical="center"/>
    </xf>
    <xf numFmtId="0" fontId="0" fillId="0" borderId="45" xfId="0" applyBorder="1" applyAlignment="1">
      <alignment vertical="center"/>
    </xf>
    <xf numFmtId="0" fontId="0" fillId="0" borderId="49" xfId="0" applyBorder="1" applyAlignment="1">
      <alignment vertical="center"/>
    </xf>
    <xf numFmtId="0" fontId="0" fillId="0" borderId="2" xfId="0" applyBorder="1" applyAlignment="1">
      <alignment vertical="center"/>
    </xf>
    <xf numFmtId="0" fontId="0" fillId="0" borderId="50" xfId="0" applyBorder="1" applyAlignment="1">
      <alignment vertical="center"/>
    </xf>
    <xf numFmtId="0" fontId="0" fillId="0" borderId="0" xfId="0" applyBorder="1" applyAlignment="1">
      <alignment vertical="center"/>
    </xf>
    <xf numFmtId="56" fontId="0" fillId="0" borderId="0" xfId="0" applyNumberFormat="1" applyBorder="1" applyAlignment="1">
      <alignment vertical="top"/>
    </xf>
    <xf numFmtId="0" fontId="0" fillId="0" borderId="7" xfId="0" applyBorder="1" applyAlignment="1">
      <alignment vertical="center"/>
    </xf>
    <xf numFmtId="0" fontId="0" fillId="0" borderId="51" xfId="0" applyBorder="1" applyAlignment="1">
      <alignment vertical="center"/>
    </xf>
    <xf numFmtId="0" fontId="0" fillId="0" borderId="8" xfId="0" applyBorder="1" applyAlignment="1">
      <alignment vertical="center"/>
    </xf>
    <xf numFmtId="0" fontId="0" fillId="0" borderId="52" xfId="0" applyBorder="1" applyAlignment="1">
      <alignment vertical="center"/>
    </xf>
    <xf numFmtId="0" fontId="0" fillId="0" borderId="0" xfId="0" applyBorder="1" applyAlignment="1">
      <alignment horizontal="left" vertical="top" wrapText="1"/>
    </xf>
    <xf numFmtId="0" fontId="0" fillId="0" borderId="6" xfId="0" applyBorder="1" applyAlignment="1">
      <alignment horizontal="left" vertical="top" wrapText="1"/>
    </xf>
    <xf numFmtId="0" fontId="8" fillId="2" borderId="34" xfId="0" applyFont="1" applyFill="1" applyBorder="1" applyAlignment="1">
      <alignment horizontal="right" vertical="center" wrapText="1"/>
    </xf>
    <xf numFmtId="0" fontId="8" fillId="2" borderId="34" xfId="0" applyFont="1" applyFill="1" applyBorder="1" applyAlignment="1">
      <alignment horizontal="right" vertical="center" wrapText="1"/>
    </xf>
    <xf numFmtId="0" fontId="8" fillId="2" borderId="34" xfId="0" applyFont="1" applyFill="1" applyBorder="1" applyAlignment="1">
      <alignment horizontal="right" vertical="center" wrapText="1"/>
    </xf>
    <xf numFmtId="0" fontId="0" fillId="2" borderId="1" xfId="0" applyFill="1" applyBorder="1" applyAlignment="1">
      <alignment vertical="center"/>
    </xf>
    <xf numFmtId="0" fontId="0" fillId="2" borderId="0" xfId="0" applyFill="1" applyAlignment="1">
      <alignment vertical="center"/>
    </xf>
    <xf numFmtId="56" fontId="3" fillId="2" borderId="27" xfId="0" applyNumberFormat="1" applyFont="1" applyFill="1" applyBorder="1" applyAlignment="1">
      <alignment horizontal="center" vertical="center"/>
    </xf>
    <xf numFmtId="0" fontId="3" fillId="2" borderId="39" xfId="0" applyFont="1" applyFill="1" applyBorder="1" applyAlignment="1">
      <alignment horizontal="center" vertical="center"/>
    </xf>
    <xf numFmtId="56" fontId="0" fillId="2" borderId="7" xfId="0" applyNumberFormat="1" applyFill="1" applyBorder="1" applyAlignment="1">
      <alignment vertical="top"/>
    </xf>
    <xf numFmtId="56" fontId="0" fillId="2" borderId="0" xfId="0" applyNumberFormat="1" applyFill="1" applyBorder="1" applyAlignment="1">
      <alignment vertical="top"/>
    </xf>
    <xf numFmtId="56" fontId="0" fillId="2" borderId="6" xfId="0" applyNumberFormat="1" applyFill="1" applyBorder="1" applyAlignment="1">
      <alignment vertical="top"/>
    </xf>
    <xf numFmtId="0" fontId="0" fillId="0" borderId="0" xfId="0" applyBorder="1" applyAlignment="1">
      <alignment horizontal="left" vertical="center"/>
    </xf>
    <xf numFmtId="0" fontId="0" fillId="0" borderId="0" xfId="0" applyBorder="1" applyAlignment="1">
      <alignment horizontal="center" vertical="center"/>
    </xf>
    <xf numFmtId="0" fontId="8" fillId="2" borderId="8" xfId="0" applyFont="1" applyFill="1" applyBorder="1" applyAlignment="1">
      <alignment horizontal="left" vertical="center" wrapText="1"/>
    </xf>
    <xf numFmtId="0" fontId="8" fillId="2" borderId="30" xfId="0" applyFont="1" applyFill="1" applyBorder="1" applyAlignment="1">
      <alignment horizontal="right" vertical="center" wrapText="1"/>
    </xf>
    <xf numFmtId="0" fontId="8" fillId="3" borderId="4" xfId="0" applyFont="1" applyFill="1" applyBorder="1" applyAlignment="1">
      <alignment horizontal="right" vertical="center"/>
    </xf>
    <xf numFmtId="0" fontId="8" fillId="3" borderId="33" xfId="0" applyFont="1" applyFill="1" applyBorder="1" applyAlignment="1">
      <alignment vertical="center" wrapText="1"/>
    </xf>
    <xf numFmtId="0" fontId="8" fillId="3" borderId="33" xfId="0" applyFont="1" applyFill="1" applyBorder="1" applyAlignment="1">
      <alignment vertical="center" wrapText="1" shrinkToFit="1"/>
    </xf>
    <xf numFmtId="0" fontId="8" fillId="2" borderId="33" xfId="0" applyFont="1" applyFill="1" applyBorder="1" applyAlignment="1">
      <alignment horizontal="right" vertical="center" wrapText="1"/>
    </xf>
    <xf numFmtId="0" fontId="8" fillId="2" borderId="39" xfId="0" applyFont="1" applyFill="1" applyBorder="1" applyAlignment="1">
      <alignment horizontal="left" vertical="center" wrapText="1"/>
    </xf>
    <xf numFmtId="0" fontId="8" fillId="2" borderId="22" xfId="0" applyFont="1" applyFill="1" applyBorder="1" applyAlignment="1">
      <alignment horizontal="right" vertical="center"/>
    </xf>
    <xf numFmtId="0" fontId="3" fillId="0" borderId="33" xfId="0" applyFont="1" applyBorder="1" applyAlignment="1">
      <alignment horizontal="center" vertical="center"/>
    </xf>
    <xf numFmtId="0" fontId="3" fillId="0" borderId="53" xfId="0" applyFont="1" applyBorder="1" applyAlignment="1">
      <alignment horizontal="center" vertical="center"/>
    </xf>
    <xf numFmtId="0" fontId="0" fillId="2" borderId="54" xfId="0" applyFill="1" applyBorder="1" applyAlignment="1">
      <alignment horizontal="right" vertical="center"/>
    </xf>
    <xf numFmtId="0" fontId="0" fillId="2" borderId="55" xfId="0" applyFill="1" applyBorder="1" applyAlignment="1">
      <alignment horizontal="right" vertical="center"/>
    </xf>
    <xf numFmtId="0" fontId="0" fillId="2" borderId="29" xfId="0" applyFill="1" applyBorder="1" applyAlignment="1">
      <alignment horizontal="right" vertical="center"/>
    </xf>
    <xf numFmtId="0" fontId="0" fillId="2" borderId="28" xfId="0" applyFill="1" applyBorder="1" applyAlignment="1">
      <alignment horizontal="right" vertical="center"/>
    </xf>
    <xf numFmtId="0" fontId="0" fillId="2" borderId="40" xfId="0" applyFill="1" applyBorder="1" applyAlignment="1">
      <alignment horizontal="right" vertical="center"/>
    </xf>
    <xf numFmtId="0" fontId="0" fillId="2" borderId="56" xfId="0" applyFill="1" applyBorder="1" applyAlignment="1">
      <alignment horizontal="right" vertical="center"/>
    </xf>
    <xf numFmtId="0" fontId="0" fillId="2" borderId="33" xfId="0" applyFill="1" applyBorder="1" applyAlignment="1">
      <alignment horizontal="right" vertical="center"/>
    </xf>
    <xf numFmtId="0" fontId="0" fillId="2" borderId="53" xfId="0" applyFill="1" applyBorder="1" applyAlignment="1">
      <alignment horizontal="right" vertical="center"/>
    </xf>
    <xf numFmtId="0" fontId="8" fillId="2" borderId="33" xfId="0" applyFont="1" applyFill="1" applyBorder="1" applyAlignment="1">
      <alignment horizontal="right" vertical="center" wrapText="1"/>
    </xf>
    <xf numFmtId="0" fontId="8" fillId="2" borderId="53" xfId="0" applyFont="1" applyFill="1" applyBorder="1" applyAlignment="1">
      <alignment horizontal="right" vertical="center" wrapText="1"/>
    </xf>
    <xf numFmtId="0" fontId="8" fillId="2" borderId="33" xfId="0" applyFont="1" applyFill="1" applyBorder="1" applyAlignment="1">
      <alignment horizontal="right" vertical="center"/>
    </xf>
    <xf numFmtId="0" fontId="8" fillId="2" borderId="53" xfId="0" applyFont="1" applyFill="1" applyBorder="1" applyAlignment="1">
      <alignment horizontal="right" vertical="center"/>
    </xf>
    <xf numFmtId="0" fontId="8" fillId="2" borderId="34" xfId="0" applyFont="1" applyFill="1" applyBorder="1" applyAlignment="1">
      <alignment horizontal="right" vertical="center" wrapText="1"/>
    </xf>
    <xf numFmtId="0" fontId="13" fillId="2" borderId="33" xfId="0" applyFont="1" applyFill="1" applyBorder="1" applyAlignment="1">
      <alignment horizontal="center" vertical="center"/>
    </xf>
    <xf numFmtId="0" fontId="13" fillId="2" borderId="53" xfId="0" applyFont="1" applyFill="1" applyBorder="1" applyAlignment="1">
      <alignment horizontal="center" vertical="center"/>
    </xf>
    <xf numFmtId="0" fontId="12" fillId="0" borderId="21" xfId="0" applyFont="1" applyBorder="1" applyAlignment="1">
      <alignment horizontal="center" vertical="center"/>
    </xf>
    <xf numFmtId="0" fontId="12" fillId="0" borderId="57" xfId="0" applyFont="1" applyBorder="1" applyAlignment="1">
      <alignment horizontal="center" vertical="center"/>
    </xf>
    <xf numFmtId="0" fontId="7" fillId="0" borderId="0" xfId="0" applyFont="1" applyAlignment="1">
      <alignment horizontal="center" vertical="center"/>
    </xf>
    <xf numFmtId="0" fontId="7" fillId="0" borderId="58" xfId="0" applyFont="1" applyBorder="1" applyAlignment="1">
      <alignment horizontal="center" vertical="center"/>
    </xf>
    <xf numFmtId="0" fontId="3" fillId="0" borderId="34" xfId="0" applyFont="1" applyBorder="1" applyAlignment="1">
      <alignment horizontal="center" vertical="center"/>
    </xf>
    <xf numFmtId="0" fontId="0" fillId="2" borderId="59" xfId="0" applyFill="1" applyBorder="1" applyAlignment="1">
      <alignment horizontal="right" vertical="center"/>
    </xf>
    <xf numFmtId="0" fontId="0" fillId="2" borderId="30" xfId="0" applyFill="1" applyBorder="1" applyAlignment="1">
      <alignment horizontal="right" vertical="center"/>
    </xf>
    <xf numFmtId="0" fontId="0" fillId="2" borderId="60" xfId="0" applyFill="1" applyBorder="1" applyAlignment="1">
      <alignment horizontal="right" vertical="center"/>
    </xf>
    <xf numFmtId="0" fontId="0" fillId="2" borderId="34" xfId="0" applyFill="1" applyBorder="1" applyAlignment="1">
      <alignment horizontal="right" vertical="center"/>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8" fillId="0" borderId="7" xfId="0" applyFont="1"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3" xfId="0" applyBorder="1" applyAlignment="1">
      <alignment horizontal="left" vertical="center"/>
    </xf>
    <xf numFmtId="0" fontId="0" fillId="0" borderId="31" xfId="0" applyBorder="1" applyAlignment="1">
      <alignment horizontal="left" vertical="center"/>
    </xf>
    <xf numFmtId="0" fontId="0" fillId="0" borderId="61" xfId="0" applyBorder="1" applyAlignment="1">
      <alignment horizontal="left" vertical="center"/>
    </xf>
    <xf numFmtId="0" fontId="0" fillId="0" borderId="13" xfId="0" applyBorder="1" applyAlignment="1">
      <alignment horizontal="center" vertical="center"/>
    </xf>
    <xf numFmtId="0" fontId="0" fillId="0" borderId="50" xfId="0" applyBorder="1" applyAlignment="1">
      <alignment horizontal="center" vertical="center"/>
    </xf>
    <xf numFmtId="56" fontId="3" fillId="0" borderId="62" xfId="0" applyNumberFormat="1" applyFont="1" applyBorder="1" applyAlignment="1">
      <alignment horizontal="center" vertical="center"/>
    </xf>
    <xf numFmtId="56" fontId="3" fillId="0" borderId="24" xfId="0" applyNumberFormat="1" applyFont="1" applyBorder="1" applyAlignment="1">
      <alignment horizontal="center" vertical="center"/>
    </xf>
    <xf numFmtId="56" fontId="3" fillId="0" borderId="53" xfId="0" applyNumberFormat="1" applyFont="1" applyBorder="1" applyAlignment="1">
      <alignment horizontal="center" vertical="center"/>
    </xf>
    <xf numFmtId="0" fontId="0" fillId="0" borderId="63" xfId="0" applyBorder="1" applyAlignment="1">
      <alignment horizontal="left" vertical="center"/>
    </xf>
    <xf numFmtId="0" fontId="0" fillId="0" borderId="8" xfId="0" applyBorder="1" applyAlignment="1">
      <alignment horizontal="left" vertical="center"/>
    </xf>
    <xf numFmtId="0" fontId="0" fillId="0" borderId="52" xfId="0" applyBorder="1" applyAlignment="1">
      <alignment horizontal="left" vertical="center"/>
    </xf>
    <xf numFmtId="0" fontId="0" fillId="0" borderId="1" xfId="0" applyBorder="1" applyAlignment="1">
      <alignment horizontal="center" vertical="center"/>
    </xf>
    <xf numFmtId="0" fontId="0" fillId="0" borderId="49" xfId="0" applyBorder="1" applyAlignment="1">
      <alignment horizontal="center" vertical="center"/>
    </xf>
    <xf numFmtId="0" fontId="0" fillId="0" borderId="39" xfId="0" applyBorder="1" applyAlignment="1">
      <alignment horizontal="left" vertical="center"/>
    </xf>
    <xf numFmtId="0" fontId="0" fillId="0" borderId="26" xfId="0" applyBorder="1" applyAlignment="1">
      <alignment horizontal="left" vertical="center"/>
    </xf>
    <xf numFmtId="0" fontId="0" fillId="0" borderId="36" xfId="0" applyBorder="1" applyAlignment="1">
      <alignment horizontal="left"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2" xfId="0" applyBorder="1" applyAlignment="1">
      <alignment horizontal="center" vertical="center"/>
    </xf>
    <xf numFmtId="0" fontId="0" fillId="0" borderId="24" xfId="0" applyBorder="1" applyAlignment="1">
      <alignment horizontal="center" vertical="center"/>
    </xf>
    <xf numFmtId="0" fontId="0" fillId="0" borderId="62" xfId="0" applyBorder="1" applyAlignment="1">
      <alignment horizontal="center" vertical="center" wrapText="1"/>
    </xf>
    <xf numFmtId="0" fontId="0" fillId="0" borderId="0" xfId="0" applyAlignment="1">
      <alignment horizontal="center" vertical="center"/>
    </xf>
    <xf numFmtId="0" fontId="0" fillId="0" borderId="38"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12" xfId="0" applyBorder="1" applyAlignment="1">
      <alignment horizontal="center" vertical="center"/>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64" xfId="0" applyBorder="1" applyAlignment="1">
      <alignment horizontal="center" vertical="center"/>
    </xf>
    <xf numFmtId="0" fontId="0" fillId="0" borderId="53" xfId="0" applyBorder="1" applyAlignment="1">
      <alignment horizontal="center" vertical="center"/>
    </xf>
    <xf numFmtId="0" fontId="0" fillId="0" borderId="39" xfId="0" applyBorder="1" applyAlignment="1">
      <alignment vertical="center"/>
    </xf>
    <xf numFmtId="0" fontId="0" fillId="0" borderId="26" xfId="0" applyBorder="1" applyAlignment="1">
      <alignment vertical="center"/>
    </xf>
    <xf numFmtId="0" fontId="0" fillId="0" borderId="36" xfId="0" applyBorder="1" applyAlignment="1">
      <alignment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2" xfId="0" applyFont="1" applyBorder="1" applyAlignment="1">
      <alignment horizontal="center" vertical="center"/>
    </xf>
    <xf numFmtId="0" fontId="3" fillId="0" borderId="50" xfId="0" applyFont="1" applyBorder="1" applyAlignment="1">
      <alignment horizontal="center" vertical="center"/>
    </xf>
    <xf numFmtId="0" fontId="0" fillId="0" borderId="27" xfId="0" applyBorder="1" applyAlignment="1">
      <alignment horizontal="center" vertical="center" wrapText="1"/>
    </xf>
    <xf numFmtId="0" fontId="0" fillId="0" borderId="47" xfId="0" applyBorder="1" applyAlignment="1">
      <alignment horizontal="center" vertical="center" wrapText="1"/>
    </xf>
    <xf numFmtId="0" fontId="0" fillId="2" borderId="39" xfId="0" applyFill="1" applyBorder="1" applyAlignment="1">
      <alignment horizontal="left" vertical="center"/>
    </xf>
    <xf numFmtId="0" fontId="0" fillId="2" borderId="26" xfId="0" applyFill="1" applyBorder="1" applyAlignment="1">
      <alignment horizontal="left" vertical="center"/>
    </xf>
    <xf numFmtId="0" fontId="0" fillId="2" borderId="36" xfId="0" applyFill="1" applyBorder="1" applyAlignment="1">
      <alignment horizontal="left" vertical="center"/>
    </xf>
    <xf numFmtId="0" fontId="0" fillId="2" borderId="17" xfId="0" applyFill="1" applyBorder="1" applyAlignment="1">
      <alignment horizontal="center" vertical="center"/>
    </xf>
    <xf numFmtId="0" fontId="0" fillId="2" borderId="26" xfId="0" applyFill="1" applyBorder="1" applyAlignment="1">
      <alignment horizontal="center" vertical="center"/>
    </xf>
    <xf numFmtId="0" fontId="0" fillId="2" borderId="22" xfId="0" applyFill="1" applyBorder="1" applyAlignment="1">
      <alignment horizontal="center" vertical="center"/>
    </xf>
    <xf numFmtId="0" fontId="0" fillId="2" borderId="16" xfId="0"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dxfs count="64">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pieChart>
        <c:varyColors val="1"/>
        <c:ser>
          <c:idx val="0"/>
          <c:order val="0"/>
          <c:tx>
            <c:strRef>
              <c:f>'利用者月別合計'!$B$2</c:f>
              <c:strCache>
                <c:ptCount val="1"/>
                <c:pt idx="0">
                  <c:v>利用者数合計</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Pt>
            <c:idx val="6"/>
            <c:spPr>
              <a:solidFill>
                <a:schemeClr val="accent1">
                  <a:lumMod val="60000"/>
                </a:schemeClr>
              </a:solidFill>
              <a:ln w="19050">
                <a:solidFill>
                  <a:schemeClr val="bg1"/>
                </a:solidFill>
              </a:ln>
            </c:spPr>
          </c:dPt>
          <c:dPt>
            <c:idx val="7"/>
            <c:spPr>
              <a:solidFill>
                <a:schemeClr val="accent2">
                  <a:lumMod val="60000"/>
                </a:schemeClr>
              </a:solidFill>
              <a:ln w="19050">
                <a:solidFill>
                  <a:schemeClr val="bg1"/>
                </a:solidFill>
              </a:ln>
            </c:spPr>
          </c:dPt>
          <c:dPt>
            <c:idx val="8"/>
            <c:spPr>
              <a:solidFill>
                <a:schemeClr val="accent3">
                  <a:lumMod val="60000"/>
                </a:schemeClr>
              </a:solidFill>
              <a:ln w="19050">
                <a:solidFill>
                  <a:schemeClr val="bg1"/>
                </a:solidFill>
              </a:ln>
            </c:spPr>
          </c:dPt>
          <c:dPt>
            <c:idx val="9"/>
            <c:spPr>
              <a:solidFill>
                <a:schemeClr val="accent4">
                  <a:lumMod val="60000"/>
                </a:schemeClr>
              </a:solidFill>
              <a:ln w="19050">
                <a:solidFill>
                  <a:schemeClr val="bg1"/>
                </a:solidFill>
              </a:ln>
            </c:spPr>
          </c:dPt>
          <c:dPt>
            <c:idx val="10"/>
            <c:spPr>
              <a:solidFill>
                <a:schemeClr val="accent5">
                  <a:lumMod val="60000"/>
                </a:schemeClr>
              </a:solidFill>
              <a:ln w="19050">
                <a:solidFill>
                  <a:schemeClr val="bg1"/>
                </a:solidFill>
              </a:ln>
            </c:spPr>
          </c:dPt>
          <c:dPt>
            <c:idx val="11"/>
            <c:spPr>
              <a:solidFill>
                <a:schemeClr val="accent6">
                  <a:lumMod val="60000"/>
                </a:schemeClr>
              </a:solidFill>
              <a:ln w="19050">
                <a:solidFill>
                  <a:schemeClr val="bg1"/>
                </a:solidFill>
              </a:ln>
            </c:spPr>
          </c:dPt>
          <c:dPt>
            <c:idx val="12"/>
            <c:spPr>
              <a:solidFill>
                <a:schemeClr val="accent1">
                  <a:lumMod val="80000"/>
                  <a:lumOff val="20000"/>
                </a:schemeClr>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bestFit"/>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'利用者月別合計'!$A$3:$A$15</c:f>
              <c:strCache/>
            </c:strRef>
          </c:cat>
          <c:val>
            <c:numRef>
              <c:f>'利用者月別合計'!$B$3:$B$15</c:f>
              <c:numCache/>
            </c:numRef>
          </c:val>
        </c:ser>
      </c:pieChart>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ja-JP"/>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1</xdr:row>
      <xdr:rowOff>28575</xdr:rowOff>
    </xdr:from>
    <xdr:to>
      <xdr:col>10</xdr:col>
      <xdr:colOff>38100</xdr:colOff>
      <xdr:row>18</xdr:row>
      <xdr:rowOff>19050</xdr:rowOff>
    </xdr:to>
    <xdr:graphicFrame macro="">
      <xdr:nvGraphicFramePr>
        <xdr:cNvPr id="3" name="グラフ 2"/>
        <xdr:cNvGraphicFramePr/>
      </xdr:nvGraphicFramePr>
      <xdr:xfrm>
        <a:off x="2076450" y="209550"/>
        <a:ext cx="4305300" cy="3219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view="pageBreakPreview" zoomScaleSheetLayoutView="100" workbookViewId="0" topLeftCell="N16">
      <selection activeCell="W35" sqref="W35"/>
    </sheetView>
  </sheetViews>
  <sheetFormatPr defaultColWidth="9.140625" defaultRowHeight="15"/>
  <cols>
    <col min="1" max="1" width="7.421875" style="0" customWidth="1"/>
    <col min="2" max="2" width="5.00390625" style="0" customWidth="1"/>
    <col min="3" max="3" width="6.140625" style="0" customWidth="1"/>
    <col min="4" max="7" width="5.7109375" style="0" customWidth="1"/>
    <col min="8" max="8" width="3.421875" style="0" bestFit="1" customWidth="1"/>
    <col min="9" max="9" width="9.00390625" style="0" customWidth="1"/>
    <col min="11" max="11" width="9.00390625" style="0" bestFit="1" customWidth="1"/>
    <col min="12" max="12" width="23.140625" style="0" customWidth="1"/>
    <col min="15" max="15" width="5.00390625" style="0" bestFit="1" customWidth="1"/>
    <col min="16" max="17" width="5.28125" style="0" bestFit="1" customWidth="1"/>
    <col min="18" max="19" width="7.140625" style="0" bestFit="1" customWidth="1"/>
    <col min="20" max="20" width="19.57421875" style="0" bestFit="1" customWidth="1"/>
    <col min="21" max="21" width="7.421875" style="0" bestFit="1" customWidth="1"/>
    <col min="22" max="22" width="9.57421875" style="0" bestFit="1" customWidth="1"/>
    <col min="23" max="23" width="7.57421875" style="0" bestFit="1" customWidth="1"/>
    <col min="24" max="24" width="7.8515625" style="0" bestFit="1" customWidth="1"/>
    <col min="25" max="25" width="7.140625" style="0" bestFit="1" customWidth="1"/>
    <col min="26" max="26" width="25.00390625" style="0" bestFit="1" customWidth="1"/>
  </cols>
  <sheetData>
    <row r="1" spans="1:25" ht="21">
      <c r="A1" s="13" t="s">
        <v>0</v>
      </c>
      <c r="B1" s="13"/>
      <c r="C1" s="13"/>
      <c r="D1" s="13"/>
      <c r="E1" s="13"/>
      <c r="F1" s="13"/>
      <c r="G1" s="13"/>
      <c r="H1" s="13"/>
      <c r="I1" s="13"/>
      <c r="J1" s="13"/>
      <c r="K1" s="12">
        <v>4</v>
      </c>
      <c r="L1" s="12" t="s">
        <v>1</v>
      </c>
      <c r="N1" s="8" t="s">
        <v>2</v>
      </c>
      <c r="S1" s="24"/>
      <c r="V1" s="22" t="s">
        <v>3</v>
      </c>
      <c r="W1" s="8"/>
      <c r="X1" s="8"/>
      <c r="Y1" s="8"/>
    </row>
    <row r="2" ht="14.25" thickBot="1">
      <c r="S2" s="24"/>
    </row>
    <row r="3" spans="1:26" ht="20.25" customHeight="1" thickBot="1">
      <c r="A3" s="16" t="s">
        <v>4</v>
      </c>
      <c r="B3" s="19" t="s">
        <v>5</v>
      </c>
      <c r="C3" s="20">
        <v>30</v>
      </c>
      <c r="D3" s="20" t="s">
        <v>6</v>
      </c>
      <c r="E3" s="20">
        <v>5</v>
      </c>
      <c r="F3" s="20" t="s">
        <v>7</v>
      </c>
      <c r="G3" s="20">
        <v>6</v>
      </c>
      <c r="H3" s="20" t="s">
        <v>8</v>
      </c>
      <c r="I3" s="20"/>
      <c r="J3" s="20"/>
      <c r="K3" s="14" t="s">
        <v>9</v>
      </c>
      <c r="L3" s="15" t="s">
        <v>10</v>
      </c>
      <c r="N3" s="245" t="s">
        <v>11</v>
      </c>
      <c r="O3" s="246"/>
      <c r="P3" s="240" t="s">
        <v>12</v>
      </c>
      <c r="Q3" s="240"/>
      <c r="R3" s="240"/>
      <c r="S3" s="249" t="s">
        <v>13</v>
      </c>
      <c r="T3" s="239" t="s">
        <v>14</v>
      </c>
      <c r="U3" s="240"/>
      <c r="V3" s="240"/>
      <c r="W3" s="232" t="s">
        <v>15</v>
      </c>
      <c r="X3" s="230" t="s">
        <v>16</v>
      </c>
      <c r="Y3" s="230" t="s">
        <v>17</v>
      </c>
      <c r="Z3" s="232" t="s">
        <v>18</v>
      </c>
    </row>
    <row r="4" spans="14:26" ht="27.75" thickBot="1">
      <c r="N4" s="247"/>
      <c r="O4" s="248"/>
      <c r="P4" s="112" t="s">
        <v>19</v>
      </c>
      <c r="Q4" s="113" t="s">
        <v>20</v>
      </c>
      <c r="R4" s="114" t="s">
        <v>21</v>
      </c>
      <c r="S4" s="250"/>
      <c r="T4" s="2" t="s">
        <v>22</v>
      </c>
      <c r="U4" s="75" t="s">
        <v>23</v>
      </c>
      <c r="V4" s="37" t="s">
        <v>24</v>
      </c>
      <c r="W4" s="241"/>
      <c r="X4" s="231"/>
      <c r="Y4" s="231"/>
      <c r="Z4" s="231"/>
    </row>
    <row r="5" spans="1:26" ht="14.25" thickBot="1">
      <c r="A5" s="7" t="s">
        <v>25</v>
      </c>
      <c r="I5" t="s">
        <v>26</v>
      </c>
      <c r="J5" s="233" t="s">
        <v>27</v>
      </c>
      <c r="K5" s="233"/>
      <c r="L5" s="233"/>
      <c r="N5" s="92">
        <v>43556</v>
      </c>
      <c r="O5" s="108" t="str">
        <f aca="true" t="shared" si="0" ref="O5:O11">TEXT(N5,"aaa")</f>
        <v>月</v>
      </c>
      <c r="P5" s="119">
        <v>0</v>
      </c>
      <c r="Q5" s="120"/>
      <c r="R5" s="127">
        <v>2</v>
      </c>
      <c r="S5" s="97">
        <f>SUM(P5:R5)</f>
        <v>2</v>
      </c>
      <c r="T5" s="42"/>
      <c r="U5" s="52"/>
      <c r="V5" s="53"/>
      <c r="W5" s="54" t="s">
        <v>85</v>
      </c>
      <c r="X5" s="53"/>
      <c r="Y5" s="54">
        <f>SUM(S5,W5:X5)</f>
        <v>2</v>
      </c>
      <c r="Z5" s="78"/>
    </row>
    <row r="6" spans="1:26" ht="14.25" thickBot="1">
      <c r="A6" s="234" t="s">
        <v>28</v>
      </c>
      <c r="B6" s="235"/>
      <c r="C6" s="235"/>
      <c r="D6" s="235"/>
      <c r="E6" s="235"/>
      <c r="F6" s="235"/>
      <c r="G6" s="235"/>
      <c r="H6" s="236"/>
      <c r="I6" s="17">
        <f>'4月 '!P37</f>
        <v>72</v>
      </c>
      <c r="J6" s="237"/>
      <c r="K6" s="237"/>
      <c r="L6" s="238"/>
      <c r="N6" s="92">
        <v>43557</v>
      </c>
      <c r="O6" s="109" t="str">
        <f t="shared" si="0"/>
        <v>火</v>
      </c>
      <c r="P6" s="121">
        <v>1</v>
      </c>
      <c r="Q6" s="84"/>
      <c r="R6" s="85">
        <v>19</v>
      </c>
      <c r="S6" s="98">
        <f aca="true" t="shared" si="1" ref="S6:S35">SUM(P6:R6)</f>
        <v>20</v>
      </c>
      <c r="T6" s="94" t="s">
        <v>29</v>
      </c>
      <c r="U6" s="55">
        <v>10</v>
      </c>
      <c r="V6" s="56">
        <v>7</v>
      </c>
      <c r="W6" s="57">
        <f aca="true" t="shared" si="2" ref="W6:W33">SUM(U6:V6)</f>
        <v>17</v>
      </c>
      <c r="X6" s="131"/>
      <c r="Y6" s="155">
        <f aca="true" t="shared" si="3" ref="Y6:Y32">SUM(S6,W6:X6)</f>
        <v>37</v>
      </c>
      <c r="Z6" s="76"/>
    </row>
    <row r="7" spans="1:26" ht="14.25" thickBot="1">
      <c r="A7" s="242" t="s">
        <v>30</v>
      </c>
      <c r="B7" s="243"/>
      <c r="C7" s="243"/>
      <c r="D7" s="243"/>
      <c r="E7" s="243"/>
      <c r="F7" s="243"/>
      <c r="G7" s="243"/>
      <c r="H7" s="244"/>
      <c r="I7" s="1">
        <f>'4月 '!Q37</f>
        <v>0</v>
      </c>
      <c r="J7" s="219"/>
      <c r="K7" s="219"/>
      <c r="L7" s="220"/>
      <c r="N7" s="92">
        <v>43558</v>
      </c>
      <c r="O7" s="109" t="str">
        <f t="shared" si="0"/>
        <v>水</v>
      </c>
      <c r="P7" s="122">
        <v>5</v>
      </c>
      <c r="Q7" s="51"/>
      <c r="R7" s="86">
        <v>12</v>
      </c>
      <c r="S7" s="98">
        <f t="shared" si="1"/>
        <v>17</v>
      </c>
      <c r="T7" s="43"/>
      <c r="U7" s="55"/>
      <c r="V7" s="58"/>
      <c r="W7" s="57" t="s">
        <v>86</v>
      </c>
      <c r="X7" s="58"/>
      <c r="Y7" s="155">
        <f t="shared" si="3"/>
        <v>17</v>
      </c>
      <c r="Z7" s="28"/>
    </row>
    <row r="8" spans="1:26" ht="14.25" thickBot="1">
      <c r="A8" s="216" t="s">
        <v>31</v>
      </c>
      <c r="B8" s="217"/>
      <c r="C8" s="217"/>
      <c r="D8" s="217"/>
      <c r="E8" s="217"/>
      <c r="F8" s="217"/>
      <c r="G8" s="217"/>
      <c r="H8" s="218"/>
      <c r="I8" s="1">
        <f>'4月 '!R37</f>
        <v>534</v>
      </c>
      <c r="J8" s="219"/>
      <c r="K8" s="219"/>
      <c r="L8" s="220"/>
      <c r="N8" s="92">
        <v>43559</v>
      </c>
      <c r="O8" s="105" t="str">
        <f t="shared" si="0"/>
        <v>木</v>
      </c>
      <c r="P8" s="122">
        <v>0</v>
      </c>
      <c r="Q8" s="51"/>
      <c r="R8" s="25">
        <v>5</v>
      </c>
      <c r="S8" s="98">
        <f t="shared" si="1"/>
        <v>5</v>
      </c>
      <c r="U8" s="59"/>
      <c r="V8" s="60"/>
      <c r="W8" s="57" t="s">
        <v>86</v>
      </c>
      <c r="X8" s="60"/>
      <c r="Y8" s="155">
        <f t="shared" si="3"/>
        <v>5</v>
      </c>
      <c r="Z8" s="44" t="s">
        <v>32</v>
      </c>
    </row>
    <row r="9" spans="1:26" ht="14.25" thickBot="1">
      <c r="A9" s="221" t="s">
        <v>33</v>
      </c>
      <c r="B9" s="222"/>
      <c r="C9" s="222"/>
      <c r="D9" s="222"/>
      <c r="E9" s="222"/>
      <c r="F9" s="222"/>
      <c r="G9" s="222"/>
      <c r="H9" s="223"/>
      <c r="I9" s="1">
        <f>'4月 '!W37</f>
        <v>476</v>
      </c>
      <c r="J9" s="224"/>
      <c r="K9" s="225"/>
      <c r="L9" s="226"/>
      <c r="N9" s="92">
        <v>43560</v>
      </c>
      <c r="O9" s="109" t="str">
        <f t="shared" si="0"/>
        <v>金</v>
      </c>
      <c r="P9" s="123"/>
      <c r="Q9" s="26"/>
      <c r="R9" s="27"/>
      <c r="S9" s="99" t="s">
        <v>84</v>
      </c>
      <c r="T9" s="45"/>
      <c r="U9" s="61"/>
      <c r="V9" s="62"/>
      <c r="W9" s="49" t="s">
        <v>85</v>
      </c>
      <c r="X9" s="62"/>
      <c r="Y9" s="101" t="s">
        <v>85</v>
      </c>
      <c r="Z9" s="77"/>
    </row>
    <row r="10" spans="1:26" ht="14.25" thickBot="1">
      <c r="A10" s="227" t="s">
        <v>34</v>
      </c>
      <c r="B10" s="228"/>
      <c r="C10" s="228"/>
      <c r="D10" s="228"/>
      <c r="E10" s="228"/>
      <c r="F10" s="228"/>
      <c r="G10" s="228"/>
      <c r="H10" s="229"/>
      <c r="I10" s="1">
        <f>'4月 '!X37</f>
        <v>0</v>
      </c>
      <c r="J10" s="219"/>
      <c r="K10" s="219"/>
      <c r="L10" s="220"/>
      <c r="N10" s="92">
        <v>43561</v>
      </c>
      <c r="O10" s="109" t="str">
        <f t="shared" si="0"/>
        <v>土</v>
      </c>
      <c r="P10" s="122">
        <v>6</v>
      </c>
      <c r="Q10" s="51"/>
      <c r="R10" s="25">
        <v>3</v>
      </c>
      <c r="S10" s="98">
        <f t="shared" si="1"/>
        <v>9</v>
      </c>
      <c r="T10" s="35"/>
      <c r="U10" s="63"/>
      <c r="V10" s="64"/>
      <c r="W10" s="57" t="s">
        <v>85</v>
      </c>
      <c r="X10" s="60"/>
      <c r="Y10" s="155">
        <f t="shared" si="3"/>
        <v>9</v>
      </c>
      <c r="Z10" s="79"/>
    </row>
    <row r="11" spans="1:26" ht="14.25" thickBot="1">
      <c r="A11" s="208" t="s">
        <v>35</v>
      </c>
      <c r="B11" s="209"/>
      <c r="C11" s="209"/>
      <c r="D11" s="209"/>
      <c r="E11" s="209"/>
      <c r="F11" s="209"/>
      <c r="G11" s="209"/>
      <c r="H11" s="210"/>
      <c r="I11" s="18">
        <f>'4月 '!Y37</f>
        <v>1082</v>
      </c>
      <c r="J11" s="211"/>
      <c r="K11" s="211"/>
      <c r="L11" s="212"/>
      <c r="N11" s="213">
        <v>43562</v>
      </c>
      <c r="O11" s="175" t="str">
        <f t="shared" si="0"/>
        <v>日</v>
      </c>
      <c r="P11" s="177">
        <v>0</v>
      </c>
      <c r="Q11" s="179"/>
      <c r="R11" s="181">
        <v>14</v>
      </c>
      <c r="S11" s="183">
        <f>SUM(P11:R12)</f>
        <v>14</v>
      </c>
      <c r="T11" s="173" t="s">
        <v>80</v>
      </c>
      <c r="U11" s="65">
        <v>4</v>
      </c>
      <c r="V11" s="174">
        <v>8</v>
      </c>
      <c r="W11" s="185">
        <f>SUM(U11:V12)</f>
        <v>14</v>
      </c>
      <c r="X11" s="187"/>
      <c r="Y11" s="185">
        <f>SUM(S11,W11:X12)</f>
        <v>28</v>
      </c>
      <c r="Z11" s="190"/>
    </row>
    <row r="12" spans="1:26" ht="14.25" thickBot="1">
      <c r="A12" s="165"/>
      <c r="B12" s="165"/>
      <c r="C12" s="165"/>
      <c r="D12" s="165"/>
      <c r="E12" s="165"/>
      <c r="F12" s="165"/>
      <c r="G12" s="165"/>
      <c r="H12" s="165"/>
      <c r="I12" s="147"/>
      <c r="J12" s="166"/>
      <c r="K12" s="166"/>
      <c r="L12" s="166"/>
      <c r="N12" s="215"/>
      <c r="O12" s="176"/>
      <c r="P12" s="178"/>
      <c r="Q12" s="180"/>
      <c r="R12" s="182"/>
      <c r="S12" s="184"/>
      <c r="T12" s="167" t="s">
        <v>82</v>
      </c>
      <c r="U12" s="168">
        <v>1</v>
      </c>
      <c r="V12" s="66">
        <v>1</v>
      </c>
      <c r="W12" s="186"/>
      <c r="X12" s="188"/>
      <c r="Y12" s="189"/>
      <c r="Z12" s="191"/>
    </row>
    <row r="13" spans="1:26" ht="14.25" thickBot="1">
      <c r="A13" t="s">
        <v>36</v>
      </c>
      <c r="N13" s="92">
        <v>43563</v>
      </c>
      <c r="O13" s="109" t="str">
        <f aca="true" t="shared" si="4" ref="O13:O18">TEXT(N13,"aaa")</f>
        <v>月</v>
      </c>
      <c r="P13" s="122">
        <v>1</v>
      </c>
      <c r="Q13" s="51"/>
      <c r="R13" s="25">
        <v>3</v>
      </c>
      <c r="S13" s="98">
        <f t="shared" si="1"/>
        <v>4</v>
      </c>
      <c r="T13" s="95"/>
      <c r="U13" s="67"/>
      <c r="V13" s="66"/>
      <c r="W13" s="57" t="s">
        <v>86</v>
      </c>
      <c r="X13" s="60"/>
      <c r="Y13" s="155">
        <f t="shared" si="3"/>
        <v>4</v>
      </c>
      <c r="Z13" s="89"/>
    </row>
    <row r="14" spans="1:26" ht="14.25" thickBot="1">
      <c r="A14" s="3"/>
      <c r="B14" s="4"/>
      <c r="C14" s="4"/>
      <c r="D14" s="4"/>
      <c r="E14" s="4"/>
      <c r="F14" s="4"/>
      <c r="G14" s="4"/>
      <c r="H14" s="4"/>
      <c r="I14" s="4"/>
      <c r="J14" s="4"/>
      <c r="K14" s="4"/>
      <c r="L14" s="5"/>
      <c r="N14" s="92">
        <v>43564</v>
      </c>
      <c r="O14" s="105" t="str">
        <f t="shared" si="4"/>
        <v>火</v>
      </c>
      <c r="P14" s="122">
        <v>1</v>
      </c>
      <c r="Q14" s="51"/>
      <c r="R14" s="25">
        <v>17</v>
      </c>
      <c r="S14" s="98">
        <f t="shared" si="1"/>
        <v>18</v>
      </c>
      <c r="T14" s="43" t="s">
        <v>29</v>
      </c>
      <c r="U14" s="55">
        <v>8</v>
      </c>
      <c r="V14" s="60">
        <v>9</v>
      </c>
      <c r="W14" s="57">
        <f t="shared" si="2"/>
        <v>17</v>
      </c>
      <c r="X14" s="60"/>
      <c r="Y14" s="155">
        <f t="shared" si="3"/>
        <v>35</v>
      </c>
      <c r="Z14" s="81"/>
    </row>
    <row r="15" spans="1:26" ht="14.25" thickBot="1">
      <c r="A15" s="11" t="s">
        <v>37</v>
      </c>
      <c r="B15" s="147"/>
      <c r="C15" s="147"/>
      <c r="D15" s="147"/>
      <c r="E15" s="147"/>
      <c r="F15" s="147"/>
      <c r="G15" s="147"/>
      <c r="H15" s="147"/>
      <c r="I15" s="147"/>
      <c r="J15" s="147"/>
      <c r="K15" s="147"/>
      <c r="L15" s="6"/>
      <c r="N15" s="92">
        <v>43565</v>
      </c>
      <c r="O15" s="110" t="str">
        <f t="shared" si="4"/>
        <v>水</v>
      </c>
      <c r="P15" s="122">
        <v>5</v>
      </c>
      <c r="Q15" s="51"/>
      <c r="R15" s="25">
        <v>16</v>
      </c>
      <c r="S15" s="98">
        <f t="shared" si="1"/>
        <v>21</v>
      </c>
      <c r="T15" s="43" t="s">
        <v>38</v>
      </c>
      <c r="U15" s="68"/>
      <c r="V15" s="69">
        <v>13</v>
      </c>
      <c r="W15" s="57">
        <f t="shared" si="2"/>
        <v>13</v>
      </c>
      <c r="X15" s="132"/>
      <c r="Y15" s="155">
        <f>SUM(S15,W15:X15)</f>
        <v>34</v>
      </c>
      <c r="Z15" s="79"/>
    </row>
    <row r="16" spans="1:26" ht="14.25" thickBot="1">
      <c r="A16" s="21" t="s">
        <v>39</v>
      </c>
      <c r="B16" s="147"/>
      <c r="C16" s="147"/>
      <c r="D16" s="147"/>
      <c r="E16" s="147"/>
      <c r="F16" s="147"/>
      <c r="G16" s="147"/>
      <c r="H16" s="147"/>
      <c r="I16" s="147"/>
      <c r="J16" s="147"/>
      <c r="K16" s="147"/>
      <c r="L16" s="6"/>
      <c r="N16" s="92">
        <v>43566</v>
      </c>
      <c r="O16" s="111" t="str">
        <f t="shared" si="4"/>
        <v>木</v>
      </c>
      <c r="P16" s="122">
        <v>2</v>
      </c>
      <c r="Q16" s="51"/>
      <c r="R16" s="25">
        <v>6</v>
      </c>
      <c r="S16" s="98">
        <f t="shared" si="1"/>
        <v>8</v>
      </c>
      <c r="T16" s="43" t="s">
        <v>40</v>
      </c>
      <c r="U16" s="55">
        <v>1</v>
      </c>
      <c r="V16" s="58">
        <v>3</v>
      </c>
      <c r="W16" s="57">
        <f t="shared" si="2"/>
        <v>4</v>
      </c>
      <c r="X16" s="58"/>
      <c r="Y16" s="155">
        <f t="shared" si="3"/>
        <v>12</v>
      </c>
      <c r="Z16" s="34"/>
    </row>
    <row r="17" spans="1:26" s="159" customFormat="1" ht="14.25" thickBot="1">
      <c r="A17" s="162"/>
      <c r="B17" s="163"/>
      <c r="C17" s="163"/>
      <c r="D17" s="163"/>
      <c r="E17" s="163"/>
      <c r="F17" s="163"/>
      <c r="G17" s="163"/>
      <c r="H17" s="163"/>
      <c r="I17" s="163"/>
      <c r="J17" s="163"/>
      <c r="K17" s="163"/>
      <c r="L17" s="164"/>
      <c r="N17" s="160">
        <v>43567</v>
      </c>
      <c r="O17" s="111" t="str">
        <f t="shared" si="4"/>
        <v>金</v>
      </c>
      <c r="P17" s="122">
        <v>0</v>
      </c>
      <c r="Q17" s="51"/>
      <c r="R17" s="25">
        <v>18</v>
      </c>
      <c r="S17" s="98">
        <f t="shared" si="1"/>
        <v>18</v>
      </c>
      <c r="T17" s="43" t="s">
        <v>41</v>
      </c>
      <c r="U17" s="55"/>
      <c r="V17" s="58">
        <v>18</v>
      </c>
      <c r="W17" s="57">
        <f t="shared" si="2"/>
        <v>18</v>
      </c>
      <c r="X17" s="58"/>
      <c r="Y17" s="157">
        <f t="shared" si="3"/>
        <v>36</v>
      </c>
      <c r="Z17" s="34"/>
    </row>
    <row r="18" spans="1:26" ht="14.25" thickBot="1">
      <c r="A18" s="11" t="s">
        <v>42</v>
      </c>
      <c r="B18" s="147"/>
      <c r="C18" s="147"/>
      <c r="D18" s="147"/>
      <c r="E18" s="147"/>
      <c r="F18" s="147"/>
      <c r="G18" s="147"/>
      <c r="H18" s="147"/>
      <c r="I18" s="147"/>
      <c r="J18" s="147"/>
      <c r="K18" s="147"/>
      <c r="L18" s="6"/>
      <c r="N18" s="92">
        <v>43568</v>
      </c>
      <c r="O18" s="105" t="str">
        <f t="shared" si="4"/>
        <v>土</v>
      </c>
      <c r="P18" s="122">
        <v>5</v>
      </c>
      <c r="Q18" s="51"/>
      <c r="R18" s="25">
        <v>10</v>
      </c>
      <c r="S18" s="98">
        <f t="shared" si="1"/>
        <v>15</v>
      </c>
      <c r="T18" s="43" t="s">
        <v>81</v>
      </c>
      <c r="U18" s="55">
        <v>1</v>
      </c>
      <c r="V18" s="58">
        <v>6</v>
      </c>
      <c r="W18" s="57">
        <f t="shared" si="2"/>
        <v>7</v>
      </c>
      <c r="X18" s="71"/>
      <c r="Y18" s="155">
        <f t="shared" si="3"/>
        <v>22</v>
      </c>
      <c r="Z18" s="87"/>
    </row>
    <row r="19" spans="1:26" ht="15">
      <c r="A19" s="201" t="s">
        <v>77</v>
      </c>
      <c r="B19" s="202"/>
      <c r="C19" s="202"/>
      <c r="D19" s="202"/>
      <c r="E19" s="202"/>
      <c r="F19" s="202"/>
      <c r="G19" s="202"/>
      <c r="H19" s="202"/>
      <c r="I19" s="202"/>
      <c r="J19" s="202"/>
      <c r="K19" s="202"/>
      <c r="L19" s="203"/>
      <c r="N19" s="213">
        <v>43569</v>
      </c>
      <c r="O19" s="175" t="str">
        <f>TEXT(N19,"aaa")</f>
        <v>日</v>
      </c>
      <c r="P19" s="177">
        <v>6</v>
      </c>
      <c r="Q19" s="179"/>
      <c r="R19" s="181">
        <v>6</v>
      </c>
      <c r="S19" s="183">
        <f t="shared" si="1"/>
        <v>12</v>
      </c>
      <c r="T19" s="46" t="s">
        <v>43</v>
      </c>
      <c r="U19" s="70"/>
      <c r="V19" s="71">
        <v>2</v>
      </c>
      <c r="W19" s="185">
        <f>SUM(U19:V20)</f>
        <v>12</v>
      </c>
      <c r="X19" s="185"/>
      <c r="Y19" s="185">
        <f>SUM(S19,W19:X20)</f>
        <v>24</v>
      </c>
      <c r="Z19" s="88"/>
    </row>
    <row r="20" spans="1:26" ht="14.25" thickBot="1">
      <c r="A20" s="201"/>
      <c r="B20" s="202"/>
      <c r="C20" s="202"/>
      <c r="D20" s="202"/>
      <c r="E20" s="202"/>
      <c r="F20" s="202"/>
      <c r="G20" s="202"/>
      <c r="H20" s="202"/>
      <c r="I20" s="202"/>
      <c r="J20" s="202"/>
      <c r="K20" s="202"/>
      <c r="L20" s="203"/>
      <c r="N20" s="214"/>
      <c r="O20" s="196"/>
      <c r="P20" s="197"/>
      <c r="Q20" s="198"/>
      <c r="R20" s="199"/>
      <c r="S20" s="200"/>
      <c r="T20" s="46" t="s">
        <v>44</v>
      </c>
      <c r="U20" s="70"/>
      <c r="V20" s="71">
        <v>10</v>
      </c>
      <c r="W20" s="189"/>
      <c r="X20" s="189"/>
      <c r="Y20" s="189"/>
      <c r="Z20" s="82"/>
    </row>
    <row r="21" spans="1:26" ht="14.25" thickBot="1">
      <c r="A21" s="201"/>
      <c r="B21" s="202"/>
      <c r="C21" s="202"/>
      <c r="D21" s="202"/>
      <c r="E21" s="202"/>
      <c r="F21" s="202"/>
      <c r="G21" s="202"/>
      <c r="H21" s="202"/>
      <c r="I21" s="202"/>
      <c r="J21" s="202"/>
      <c r="K21" s="202"/>
      <c r="L21" s="203"/>
      <c r="N21" s="92">
        <v>43570</v>
      </c>
      <c r="O21" s="109" t="str">
        <f>TEXT(N21,"aaa")</f>
        <v>月</v>
      </c>
      <c r="P21" s="122">
        <v>2</v>
      </c>
      <c r="Q21" s="51"/>
      <c r="R21" s="25">
        <v>3</v>
      </c>
      <c r="S21" s="98">
        <f t="shared" si="1"/>
        <v>5</v>
      </c>
      <c r="T21" s="46"/>
      <c r="U21" s="70"/>
      <c r="V21" s="72"/>
      <c r="W21" s="57" t="s">
        <v>85</v>
      </c>
      <c r="X21" s="74"/>
      <c r="Y21" s="155">
        <f t="shared" si="3"/>
        <v>5</v>
      </c>
      <c r="Z21" s="82"/>
    </row>
    <row r="22" spans="1:26" ht="14.25" thickBot="1">
      <c r="A22" s="201"/>
      <c r="B22" s="202"/>
      <c r="C22" s="202"/>
      <c r="D22" s="202"/>
      <c r="E22" s="202"/>
      <c r="F22" s="202"/>
      <c r="G22" s="202"/>
      <c r="H22" s="202"/>
      <c r="I22" s="202"/>
      <c r="J22" s="202"/>
      <c r="K22" s="202"/>
      <c r="L22" s="203"/>
      <c r="N22" s="92">
        <v>43571</v>
      </c>
      <c r="O22" s="105" t="s">
        <v>45</v>
      </c>
      <c r="P22" s="122">
        <v>1</v>
      </c>
      <c r="Q22" s="51"/>
      <c r="R22" s="25">
        <v>18</v>
      </c>
      <c r="S22" s="98">
        <f t="shared" si="1"/>
        <v>19</v>
      </c>
      <c r="T22" s="35" t="s">
        <v>46</v>
      </c>
      <c r="U22" s="63">
        <v>9</v>
      </c>
      <c r="V22" s="64">
        <v>8</v>
      </c>
      <c r="W22" s="57">
        <f>SUM(U22:V22)</f>
        <v>17</v>
      </c>
      <c r="X22" s="64"/>
      <c r="Y22" s="155">
        <f t="shared" si="3"/>
        <v>36</v>
      </c>
      <c r="Z22" s="107"/>
    </row>
    <row r="23" spans="1:26" ht="13.5" customHeight="1" thickBot="1">
      <c r="A23" s="201"/>
      <c r="B23" s="202"/>
      <c r="C23" s="202"/>
      <c r="D23" s="202"/>
      <c r="E23" s="202"/>
      <c r="F23" s="202"/>
      <c r="G23" s="202"/>
      <c r="H23" s="202"/>
      <c r="I23" s="202"/>
      <c r="J23" s="202"/>
      <c r="K23" s="202"/>
      <c r="L23" s="203"/>
      <c r="N23" s="92">
        <v>43572</v>
      </c>
      <c r="O23" s="105" t="s">
        <v>47</v>
      </c>
      <c r="P23" s="122">
        <v>5</v>
      </c>
      <c r="Q23" s="51"/>
      <c r="R23" s="25">
        <v>8</v>
      </c>
      <c r="S23" s="98">
        <f t="shared" si="1"/>
        <v>13</v>
      </c>
      <c r="T23" s="47" t="s">
        <v>83</v>
      </c>
      <c r="U23" s="65"/>
      <c r="V23" s="60"/>
      <c r="W23" s="57">
        <f t="shared" si="2"/>
        <v>0</v>
      </c>
      <c r="X23" s="64"/>
      <c r="Y23" s="155">
        <f t="shared" si="3"/>
        <v>13</v>
      </c>
      <c r="Z23" s="90"/>
    </row>
    <row r="24" spans="1:26" ht="14.25" thickBot="1">
      <c r="A24" s="201"/>
      <c r="B24" s="202"/>
      <c r="C24" s="202"/>
      <c r="D24" s="202"/>
      <c r="E24" s="202"/>
      <c r="F24" s="202"/>
      <c r="G24" s="202"/>
      <c r="H24" s="202"/>
      <c r="I24" s="202"/>
      <c r="J24" s="202"/>
      <c r="K24" s="202"/>
      <c r="L24" s="203"/>
      <c r="N24" s="92">
        <v>43573</v>
      </c>
      <c r="O24" s="111" t="str">
        <f>TEXT(N24,"aaa")</f>
        <v>木</v>
      </c>
      <c r="P24" s="122">
        <v>4</v>
      </c>
      <c r="Q24" s="51"/>
      <c r="R24" s="25">
        <v>3</v>
      </c>
      <c r="S24" s="98">
        <f t="shared" si="1"/>
        <v>7</v>
      </c>
      <c r="U24" s="65"/>
      <c r="V24" s="60"/>
      <c r="W24" s="57" t="s">
        <v>85</v>
      </c>
      <c r="X24" s="64"/>
      <c r="Y24" s="155">
        <f t="shared" si="3"/>
        <v>7</v>
      </c>
      <c r="Z24" s="47" t="s">
        <v>71</v>
      </c>
    </row>
    <row r="25" spans="1:26" ht="14.25" thickBot="1">
      <c r="A25" s="201"/>
      <c r="B25" s="202"/>
      <c r="C25" s="202"/>
      <c r="D25" s="202"/>
      <c r="E25" s="202"/>
      <c r="F25" s="202"/>
      <c r="G25" s="202"/>
      <c r="H25" s="202"/>
      <c r="I25" s="202"/>
      <c r="J25" s="202"/>
      <c r="K25" s="202"/>
      <c r="L25" s="203"/>
      <c r="N25" s="92">
        <v>43574</v>
      </c>
      <c r="O25" s="111" t="str">
        <f>TEXT(N25,"aaa")</f>
        <v>金</v>
      </c>
      <c r="P25" s="123"/>
      <c r="Q25" s="26"/>
      <c r="R25" s="27"/>
      <c r="S25" s="99" t="s">
        <v>85</v>
      </c>
      <c r="T25" s="96"/>
      <c r="U25" s="26"/>
      <c r="V25" s="50"/>
      <c r="W25" s="49" t="s">
        <v>85</v>
      </c>
      <c r="X25" s="50"/>
      <c r="Y25" s="101" t="s">
        <v>85</v>
      </c>
      <c r="Z25" s="77"/>
    </row>
    <row r="26" spans="1:26" ht="14.25" thickBot="1">
      <c r="A26" s="201"/>
      <c r="B26" s="202"/>
      <c r="C26" s="202"/>
      <c r="D26" s="202"/>
      <c r="E26" s="202"/>
      <c r="F26" s="202"/>
      <c r="G26" s="202"/>
      <c r="H26" s="202"/>
      <c r="I26" s="202"/>
      <c r="J26" s="202"/>
      <c r="K26" s="202"/>
      <c r="L26" s="203"/>
      <c r="N26" s="92">
        <v>43575</v>
      </c>
      <c r="O26" s="105" t="s">
        <v>48</v>
      </c>
      <c r="P26" s="123"/>
      <c r="Q26" s="26"/>
      <c r="R26" s="27"/>
      <c r="S26" s="99" t="s">
        <v>85</v>
      </c>
      <c r="T26" s="45"/>
      <c r="U26" s="61"/>
      <c r="V26" s="50"/>
      <c r="W26" s="49" t="s">
        <v>85</v>
      </c>
      <c r="X26" s="169"/>
      <c r="Y26" s="101" t="s">
        <v>85</v>
      </c>
      <c r="Z26" s="170"/>
    </row>
    <row r="27" spans="1:26" ht="14.25" thickBot="1">
      <c r="A27" s="201"/>
      <c r="B27" s="202"/>
      <c r="C27" s="202"/>
      <c r="D27" s="202"/>
      <c r="E27" s="202"/>
      <c r="F27" s="202"/>
      <c r="G27" s="202"/>
      <c r="H27" s="202"/>
      <c r="I27" s="202"/>
      <c r="J27" s="202"/>
      <c r="K27" s="202"/>
      <c r="L27" s="203"/>
      <c r="N27" s="92">
        <v>43576</v>
      </c>
      <c r="O27" s="105" t="str">
        <f aca="true" t="shared" si="5" ref="O27:O34">TEXT(N27,"aaa")</f>
        <v>日</v>
      </c>
      <c r="P27" s="123"/>
      <c r="Q27" s="26"/>
      <c r="R27" s="27"/>
      <c r="S27" s="99" t="s">
        <v>85</v>
      </c>
      <c r="T27" s="45"/>
      <c r="U27" s="61"/>
      <c r="V27" s="50"/>
      <c r="W27" s="49" t="s">
        <v>85</v>
      </c>
      <c r="X27" s="50"/>
      <c r="Y27" s="101" t="s">
        <v>85</v>
      </c>
      <c r="Z27" s="171"/>
    </row>
    <row r="28" spans="1:26" ht="14.25" thickBot="1">
      <c r="A28" s="201"/>
      <c r="B28" s="202"/>
      <c r="C28" s="202"/>
      <c r="D28" s="202"/>
      <c r="E28" s="202"/>
      <c r="F28" s="202"/>
      <c r="G28" s="202"/>
      <c r="H28" s="202"/>
      <c r="I28" s="202"/>
      <c r="J28" s="202"/>
      <c r="K28" s="202"/>
      <c r="L28" s="203"/>
      <c r="N28" s="92">
        <v>43577</v>
      </c>
      <c r="O28" s="109" t="str">
        <f t="shared" si="5"/>
        <v>月</v>
      </c>
      <c r="P28" s="122">
        <v>3</v>
      </c>
      <c r="Q28" s="51"/>
      <c r="R28" s="25">
        <v>3</v>
      </c>
      <c r="S28" s="98">
        <f t="shared" si="1"/>
        <v>6</v>
      </c>
      <c r="T28" s="43" t="s">
        <v>72</v>
      </c>
      <c r="U28" s="55">
        <v>1</v>
      </c>
      <c r="V28" s="58">
        <v>2</v>
      </c>
      <c r="W28" s="57">
        <f t="shared" si="2"/>
        <v>3</v>
      </c>
      <c r="X28" s="58"/>
      <c r="Y28" s="155">
        <f t="shared" si="3"/>
        <v>9</v>
      </c>
      <c r="Z28" s="48"/>
    </row>
    <row r="29" spans="1:26" ht="14.25" thickBot="1">
      <c r="A29" s="201"/>
      <c r="B29" s="202"/>
      <c r="C29" s="202"/>
      <c r="D29" s="202"/>
      <c r="E29" s="202"/>
      <c r="F29" s="202"/>
      <c r="G29" s="202"/>
      <c r="H29" s="202"/>
      <c r="I29" s="202"/>
      <c r="J29" s="202"/>
      <c r="K29" s="202"/>
      <c r="L29" s="203"/>
      <c r="N29" s="92">
        <v>43578</v>
      </c>
      <c r="O29" s="105" t="str">
        <f t="shared" si="5"/>
        <v>火</v>
      </c>
      <c r="P29" s="122">
        <v>1</v>
      </c>
      <c r="Q29" s="51"/>
      <c r="R29" s="25">
        <v>2</v>
      </c>
      <c r="S29" s="98">
        <f t="shared" si="1"/>
        <v>3</v>
      </c>
      <c r="T29" s="43"/>
      <c r="U29" s="55"/>
      <c r="V29" s="60"/>
      <c r="W29" s="57" t="s">
        <v>87</v>
      </c>
      <c r="X29" s="60"/>
      <c r="Y29" s="155">
        <f t="shared" si="3"/>
        <v>3</v>
      </c>
      <c r="Z29" s="83"/>
    </row>
    <row r="30" spans="1:26" ht="14.25" thickBot="1">
      <c r="A30" s="91" t="s">
        <v>49</v>
      </c>
      <c r="B30" s="153"/>
      <c r="C30" s="153"/>
      <c r="D30" s="153"/>
      <c r="E30" s="153"/>
      <c r="F30" s="153"/>
      <c r="G30" s="153"/>
      <c r="H30" s="153"/>
      <c r="I30" s="153"/>
      <c r="J30" s="153"/>
      <c r="K30" s="153"/>
      <c r="L30" s="154"/>
      <c r="N30" s="92">
        <v>43579</v>
      </c>
      <c r="O30" s="105" t="str">
        <f t="shared" si="5"/>
        <v>水</v>
      </c>
      <c r="P30" s="122">
        <v>4</v>
      </c>
      <c r="Q30" s="51"/>
      <c r="R30" s="25">
        <v>5</v>
      </c>
      <c r="S30" s="98">
        <f t="shared" si="1"/>
        <v>9</v>
      </c>
      <c r="T30" s="46"/>
      <c r="U30" s="70"/>
      <c r="V30" s="64"/>
      <c r="W30" s="57" t="s">
        <v>85</v>
      </c>
      <c r="X30" s="64"/>
      <c r="Y30" s="155">
        <f t="shared" si="3"/>
        <v>9</v>
      </c>
      <c r="Z30" s="88"/>
    </row>
    <row r="31" spans="1:26" ht="14.25" thickBot="1">
      <c r="A31" s="204" t="s">
        <v>76</v>
      </c>
      <c r="B31" s="205"/>
      <c r="C31" s="205"/>
      <c r="D31" s="205"/>
      <c r="E31" s="205"/>
      <c r="F31" s="205"/>
      <c r="G31" s="205"/>
      <c r="H31" s="205"/>
      <c r="I31" s="205"/>
      <c r="J31" s="205"/>
      <c r="K31" s="205"/>
      <c r="L31" s="206"/>
      <c r="N31" s="92">
        <v>43580</v>
      </c>
      <c r="O31" s="105" t="str">
        <f t="shared" si="5"/>
        <v>木</v>
      </c>
      <c r="P31" s="122">
        <v>8</v>
      </c>
      <c r="Q31" s="51"/>
      <c r="R31" s="25">
        <v>3</v>
      </c>
      <c r="S31" s="98">
        <f t="shared" si="1"/>
        <v>11</v>
      </c>
      <c r="T31" s="46" t="s">
        <v>73</v>
      </c>
      <c r="U31" s="70">
        <v>1</v>
      </c>
      <c r="V31" s="60">
        <v>2</v>
      </c>
      <c r="W31" s="57">
        <f t="shared" si="2"/>
        <v>3</v>
      </c>
      <c r="X31" s="60"/>
      <c r="Y31" s="155">
        <f t="shared" si="3"/>
        <v>14</v>
      </c>
      <c r="Z31" s="83"/>
    </row>
    <row r="32" spans="1:26" s="159" customFormat="1" ht="14.25" thickBot="1">
      <c r="A32" s="207"/>
      <c r="B32" s="205"/>
      <c r="C32" s="205"/>
      <c r="D32" s="205"/>
      <c r="E32" s="205"/>
      <c r="F32" s="205"/>
      <c r="G32" s="205"/>
      <c r="H32" s="205"/>
      <c r="I32" s="205"/>
      <c r="J32" s="205"/>
      <c r="K32" s="205"/>
      <c r="L32" s="206"/>
      <c r="N32" s="160">
        <v>43581</v>
      </c>
      <c r="O32" s="111" t="str">
        <f t="shared" si="5"/>
        <v>金</v>
      </c>
      <c r="P32" s="122">
        <v>2</v>
      </c>
      <c r="Q32" s="51"/>
      <c r="R32" s="25">
        <v>6</v>
      </c>
      <c r="S32" s="98">
        <f t="shared" si="1"/>
        <v>8</v>
      </c>
      <c r="T32" s="35" t="s">
        <v>74</v>
      </c>
      <c r="U32" s="63">
        <v>1</v>
      </c>
      <c r="V32" s="60">
        <v>7</v>
      </c>
      <c r="W32" s="57">
        <f>SUM(U32:V32)</f>
        <v>8</v>
      </c>
      <c r="X32" s="64"/>
      <c r="Y32" s="157">
        <f t="shared" si="3"/>
        <v>16</v>
      </c>
      <c r="Z32" s="106"/>
    </row>
    <row r="33" spans="1:26" ht="14.25" thickBot="1">
      <c r="A33" s="207"/>
      <c r="B33" s="205"/>
      <c r="C33" s="205"/>
      <c r="D33" s="205"/>
      <c r="E33" s="205"/>
      <c r="F33" s="205"/>
      <c r="G33" s="205"/>
      <c r="H33" s="205"/>
      <c r="I33" s="205"/>
      <c r="J33" s="205"/>
      <c r="K33" s="205"/>
      <c r="L33" s="206"/>
      <c r="N33" s="92">
        <v>43582</v>
      </c>
      <c r="O33" s="110" t="str">
        <f t="shared" si="5"/>
        <v>土</v>
      </c>
      <c r="P33" s="124">
        <v>8</v>
      </c>
      <c r="Q33" s="118"/>
      <c r="R33" s="128">
        <v>28</v>
      </c>
      <c r="S33" s="98">
        <f t="shared" si="1"/>
        <v>36</v>
      </c>
      <c r="T33" s="47" t="s">
        <v>75</v>
      </c>
      <c r="U33" s="65"/>
      <c r="V33" s="74">
        <v>24</v>
      </c>
      <c r="W33" s="57">
        <f t="shared" si="2"/>
        <v>24</v>
      </c>
      <c r="X33" s="72"/>
      <c r="Y33" s="155">
        <f>SUM(S33,W33:X33)</f>
        <v>60</v>
      </c>
      <c r="Z33" s="88"/>
    </row>
    <row r="34" spans="1:26" ht="14.25" thickBot="1">
      <c r="A34" s="207"/>
      <c r="B34" s="205"/>
      <c r="C34" s="205"/>
      <c r="D34" s="205"/>
      <c r="E34" s="205"/>
      <c r="F34" s="205"/>
      <c r="G34" s="205"/>
      <c r="H34" s="205"/>
      <c r="I34" s="205"/>
      <c r="J34" s="205"/>
      <c r="K34" s="205"/>
      <c r="L34" s="206"/>
      <c r="N34" s="92">
        <v>43583</v>
      </c>
      <c r="O34" s="105" t="str">
        <f t="shared" si="5"/>
        <v>日</v>
      </c>
      <c r="P34" s="122">
        <v>0</v>
      </c>
      <c r="Q34" s="51"/>
      <c r="R34" s="25">
        <v>319</v>
      </c>
      <c r="S34" s="98">
        <f>SUM(P34:R34)</f>
        <v>319</v>
      </c>
      <c r="T34" s="47" t="s">
        <v>88</v>
      </c>
      <c r="U34" s="65">
        <v>20</v>
      </c>
      <c r="V34" s="60">
        <v>299</v>
      </c>
      <c r="W34" s="57">
        <f>SUM(U34:V34)</f>
        <v>319</v>
      </c>
      <c r="X34" s="72"/>
      <c r="Y34" s="157">
        <f>SUM(S34,W34:X34)</f>
        <v>638</v>
      </c>
      <c r="Z34" s="106"/>
    </row>
    <row r="35" spans="1:26" ht="14.25" thickBot="1">
      <c r="A35" s="207"/>
      <c r="B35" s="205"/>
      <c r="C35" s="205"/>
      <c r="D35" s="205"/>
      <c r="E35" s="205"/>
      <c r="F35" s="205"/>
      <c r="G35" s="205"/>
      <c r="H35" s="205"/>
      <c r="I35" s="205"/>
      <c r="J35" s="205"/>
      <c r="K35" s="205"/>
      <c r="L35" s="206"/>
      <c r="N35" s="92">
        <v>43584</v>
      </c>
      <c r="O35" s="105" t="s">
        <v>50</v>
      </c>
      <c r="P35" s="122">
        <v>1</v>
      </c>
      <c r="Q35" s="51"/>
      <c r="R35" s="25">
        <v>5</v>
      </c>
      <c r="S35" s="98">
        <f t="shared" si="1"/>
        <v>6</v>
      </c>
      <c r="T35" s="47"/>
      <c r="U35" s="63"/>
      <c r="V35" s="64"/>
      <c r="W35" s="57" t="s">
        <v>85</v>
      </c>
      <c r="X35" s="64"/>
      <c r="Y35" s="155">
        <f>SUM(S35,W35:X35)</f>
        <v>6</v>
      </c>
      <c r="Z35" s="90"/>
    </row>
    <row r="36" spans="1:26" ht="14.25" thickBot="1">
      <c r="A36" s="207"/>
      <c r="B36" s="205"/>
      <c r="C36" s="205"/>
      <c r="D36" s="205"/>
      <c r="E36" s="205"/>
      <c r="F36" s="205"/>
      <c r="G36" s="205"/>
      <c r="H36" s="205"/>
      <c r="I36" s="205"/>
      <c r="J36" s="205"/>
      <c r="K36" s="205"/>
      <c r="L36" s="206"/>
      <c r="N36" s="92">
        <v>43585</v>
      </c>
      <c r="O36" s="105" t="s">
        <v>79</v>
      </c>
      <c r="P36" s="125">
        <v>1</v>
      </c>
      <c r="Q36" s="126"/>
      <c r="R36" s="129">
        <v>0</v>
      </c>
      <c r="S36" s="130">
        <f>SUM(P36:R36)</f>
        <v>1</v>
      </c>
      <c r="T36" s="47"/>
      <c r="U36" s="65"/>
      <c r="V36" s="100"/>
      <c r="W36" s="172" t="s">
        <v>85</v>
      </c>
      <c r="X36" s="64"/>
      <c r="Y36" s="103">
        <f>SUM(S36,W36:X36)</f>
        <v>1</v>
      </c>
      <c r="Z36" s="104"/>
    </row>
    <row r="37" spans="1:26" ht="14.25" thickBot="1">
      <c r="A37" s="149"/>
      <c r="B37" s="147"/>
      <c r="C37" s="147"/>
      <c r="D37" s="147"/>
      <c r="E37" s="147"/>
      <c r="F37" s="147"/>
      <c r="G37" s="147"/>
      <c r="H37" s="147"/>
      <c r="I37" s="147"/>
      <c r="J37" s="147"/>
      <c r="K37" s="147"/>
      <c r="L37" s="6"/>
      <c r="N37" s="93"/>
      <c r="O37" s="39" t="s">
        <v>51</v>
      </c>
      <c r="P37" s="115">
        <f>SUM(P5:P36)</f>
        <v>72</v>
      </c>
      <c r="Q37" s="116">
        <f>SUM(Q5:Q36)</f>
        <v>0</v>
      </c>
      <c r="R37" s="117">
        <f>SUM(R5:R36)</f>
        <v>534</v>
      </c>
      <c r="S37" s="134">
        <f>SUM(S5:S36)</f>
        <v>606</v>
      </c>
      <c r="T37" s="29"/>
      <c r="U37" s="15">
        <f>SUM(U5:U36)</f>
        <v>57</v>
      </c>
      <c r="V37" s="19">
        <f>SUM(V5:V36)</f>
        <v>419</v>
      </c>
      <c r="W37" s="257">
        <f>SUM(W5:W36)</f>
        <v>476</v>
      </c>
      <c r="X37" s="23">
        <f>SUM(X5:X36)</f>
        <v>0</v>
      </c>
      <c r="Y37" s="41">
        <f>SUM(S37,W37:X37)</f>
        <v>1082</v>
      </c>
      <c r="Z37" s="30"/>
    </row>
    <row r="38" spans="1:26" ht="14.25" thickBot="1">
      <c r="A38" s="150"/>
      <c r="B38" s="151"/>
      <c r="C38" s="151"/>
      <c r="D38" s="151"/>
      <c r="E38" s="151"/>
      <c r="F38" s="151"/>
      <c r="G38" s="151"/>
      <c r="H38" s="151"/>
      <c r="I38" s="151"/>
      <c r="J38" s="151"/>
      <c r="K38" s="151"/>
      <c r="L38" s="152"/>
      <c r="N38" s="192" t="s">
        <v>52</v>
      </c>
      <c r="O38" s="193"/>
      <c r="P38" s="38">
        <f>COUNTA(P5:P36)</f>
        <v>26</v>
      </c>
      <c r="Q38" s="40"/>
      <c r="R38" s="194" t="s">
        <v>53</v>
      </c>
      <c r="S38" s="195"/>
      <c r="T38" s="23">
        <f>COUNTA(T5:T36)</f>
        <v>17</v>
      </c>
      <c r="U38" s="36"/>
      <c r="V38" s="31"/>
      <c r="W38" s="32"/>
      <c r="X38" s="32"/>
      <c r="Y38" s="32"/>
      <c r="Z38" s="33"/>
    </row>
  </sheetData>
  <mergeCells count="44">
    <mergeCell ref="A7:H7"/>
    <mergeCell ref="J7:L7"/>
    <mergeCell ref="N3:O4"/>
    <mergeCell ref="P3:R3"/>
    <mergeCell ref="S3:S4"/>
    <mergeCell ref="Y3:Y4"/>
    <mergeCell ref="Z3:Z4"/>
    <mergeCell ref="J5:L5"/>
    <mergeCell ref="A6:H6"/>
    <mergeCell ref="J6:L6"/>
    <mergeCell ref="T3:V3"/>
    <mergeCell ref="W3:W4"/>
    <mergeCell ref="X3:X4"/>
    <mergeCell ref="A8:H8"/>
    <mergeCell ref="J8:L8"/>
    <mergeCell ref="A9:H9"/>
    <mergeCell ref="J9:L9"/>
    <mergeCell ref="A10:H10"/>
    <mergeCell ref="J10:L10"/>
    <mergeCell ref="A19:L29"/>
    <mergeCell ref="A31:L36"/>
    <mergeCell ref="A11:H11"/>
    <mergeCell ref="J11:L11"/>
    <mergeCell ref="N19:N20"/>
    <mergeCell ref="N11:N12"/>
    <mergeCell ref="N38:O38"/>
    <mergeCell ref="R38:S38"/>
    <mergeCell ref="O19:O20"/>
    <mergeCell ref="P19:P20"/>
    <mergeCell ref="Q19:Q20"/>
    <mergeCell ref="R19:R20"/>
    <mergeCell ref="S19:S20"/>
    <mergeCell ref="W11:W12"/>
    <mergeCell ref="X11:X12"/>
    <mergeCell ref="Y11:Y12"/>
    <mergeCell ref="Z11:Z12"/>
    <mergeCell ref="W19:W20"/>
    <mergeCell ref="X19:X20"/>
    <mergeCell ref="Y19:Y20"/>
    <mergeCell ref="O11:O12"/>
    <mergeCell ref="P11:P12"/>
    <mergeCell ref="Q11:Q12"/>
    <mergeCell ref="R11:R12"/>
    <mergeCell ref="S11:S12"/>
  </mergeCells>
  <conditionalFormatting sqref="O37 O1:O11 O27:O34 O24:O25 O21 O13:O19">
    <cfRule type="containsText" priority="15" dxfId="0" operator="containsText" text="日">
      <formula>NOT(ISERROR(SEARCH("日",O1)))</formula>
    </cfRule>
    <cfRule type="containsText" priority="16" dxfId="0" operator="containsText" text="土">
      <formula>NOT(ISERROR(SEARCH("土",O1)))</formula>
    </cfRule>
  </conditionalFormatting>
  <conditionalFormatting sqref="O7 O9 O16 O18 O21 O25 O27 O11 O29:O31 O13:O14">
    <cfRule type="containsText" priority="13" dxfId="0" operator="containsText" text="日">
      <formula>NOT(ISERROR(SEARCH("日",O7)))</formula>
    </cfRule>
    <cfRule type="containsText" priority="14" dxfId="0" operator="containsText" text="土">
      <formula>NOT(ISERROR(SEARCH("土",O7)))</formula>
    </cfRule>
  </conditionalFormatting>
  <conditionalFormatting sqref="O6 O8 O10">
    <cfRule type="containsText" priority="11" dxfId="0" operator="containsText" text="日">
      <formula>NOT(ISERROR(SEARCH("日",O6)))</formula>
    </cfRule>
    <cfRule type="containsText" priority="12" dxfId="0" operator="containsText" text="土">
      <formula>NOT(ISERROR(SEARCH("土",O6)))</formula>
    </cfRule>
  </conditionalFormatting>
  <conditionalFormatting sqref="O15 O17">
    <cfRule type="containsText" priority="9" dxfId="0" operator="containsText" text="日">
      <formula>NOT(ISERROR(SEARCH("日",O15)))</formula>
    </cfRule>
    <cfRule type="containsText" priority="10" dxfId="0" operator="containsText" text="土">
      <formula>NOT(ISERROR(SEARCH("土",O15)))</formula>
    </cfRule>
  </conditionalFormatting>
  <conditionalFormatting sqref="O14 O16 O18">
    <cfRule type="containsText" priority="7" dxfId="0" operator="containsText" text="日">
      <formula>NOT(ISERROR(SEARCH("日",O14)))</formula>
    </cfRule>
    <cfRule type="containsText" priority="8" dxfId="0" operator="containsText" text="土">
      <formula>NOT(ISERROR(SEARCH("土",O14)))</formula>
    </cfRule>
  </conditionalFormatting>
  <conditionalFormatting sqref="O24">
    <cfRule type="containsText" priority="5" dxfId="0" operator="containsText" text="日">
      <formula>NOT(ISERROR(SEARCH("日",O24)))</formula>
    </cfRule>
    <cfRule type="containsText" priority="6" dxfId="0" operator="containsText" text="土">
      <formula>NOT(ISERROR(SEARCH("土",O24)))</formula>
    </cfRule>
  </conditionalFormatting>
  <conditionalFormatting sqref="O32">
    <cfRule type="containsText" priority="3" dxfId="0" operator="containsText" text="日">
      <formula>NOT(ISERROR(SEARCH("日",O32)))</formula>
    </cfRule>
    <cfRule type="containsText" priority="4" dxfId="0" operator="containsText" text="土">
      <formula>NOT(ISERROR(SEARCH("土",O32)))</formula>
    </cfRule>
  </conditionalFormatting>
  <conditionalFormatting sqref="O29:O31">
    <cfRule type="containsText" priority="1" dxfId="0" operator="containsText" text="日">
      <formula>NOT(ISERROR(SEARCH("日",O29)))</formula>
    </cfRule>
    <cfRule type="containsText" priority="2" dxfId="0" operator="containsText" text="土">
      <formula>NOT(ISERROR(SEARCH("土",O29)))</formula>
    </cfRule>
  </conditionalFormatting>
  <printOptions horizontalCentered="1"/>
  <pageMargins left="0.31496062992125984" right="0.31496062992125984" top="0.7480314960629921" bottom="0.7480314960629921" header="0.31496062992125984" footer="0.31496062992125984"/>
  <pageSetup horizontalDpi="600" verticalDpi="600" orientation="portrait" paperSize="9"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BreakPreview" zoomScale="85" zoomScaleSheetLayoutView="85" workbookViewId="0" topLeftCell="G1">
      <selection activeCell="R17" sqref="R17"/>
    </sheetView>
  </sheetViews>
  <sheetFormatPr defaultColWidth="9.140625" defaultRowHeight="15"/>
  <cols>
    <col min="1" max="1" width="7.421875" style="0" customWidth="1"/>
    <col min="2" max="2" width="5.00390625" style="0" customWidth="1"/>
    <col min="3" max="3" width="6.140625" style="0" customWidth="1"/>
    <col min="4" max="7" width="5.7109375" style="0" customWidth="1"/>
    <col min="8" max="8" width="3.421875" style="0" bestFit="1" customWidth="1"/>
    <col min="9" max="9" width="9.00390625" style="0" customWidth="1"/>
    <col min="11" max="11" width="9.00390625" style="0" bestFit="1" customWidth="1"/>
    <col min="12" max="12" width="23.140625" style="0" customWidth="1"/>
    <col min="15" max="15" width="5.00390625" style="0" bestFit="1" customWidth="1"/>
    <col min="16" max="17" width="5.28125" style="0" bestFit="1" customWidth="1"/>
    <col min="18" max="19" width="7.140625" style="0" bestFit="1" customWidth="1"/>
    <col min="20" max="20" width="19.57421875" style="0" bestFit="1" customWidth="1"/>
    <col min="21" max="21" width="7.421875" style="0" bestFit="1" customWidth="1"/>
    <col min="22" max="22" width="9.57421875" style="0" bestFit="1" customWidth="1"/>
    <col min="23" max="23" width="7.57421875" style="0" bestFit="1" customWidth="1"/>
    <col min="24" max="24" width="7.8515625" style="0" bestFit="1" customWidth="1"/>
    <col min="25" max="25" width="7.140625" style="0" bestFit="1" customWidth="1"/>
    <col min="26" max="26" width="25.00390625" style="0" bestFit="1" customWidth="1"/>
  </cols>
  <sheetData>
    <row r="1" spans="1:25" ht="21">
      <c r="A1" s="13" t="s">
        <v>0</v>
      </c>
      <c r="B1" s="13"/>
      <c r="C1" s="13"/>
      <c r="D1" s="13"/>
      <c r="E1" s="13"/>
      <c r="F1" s="13"/>
      <c r="G1" s="13"/>
      <c r="H1" s="13"/>
      <c r="I1" s="13"/>
      <c r="J1" s="13"/>
      <c r="K1" s="12">
        <v>5</v>
      </c>
      <c r="L1" s="12" t="s">
        <v>1</v>
      </c>
      <c r="N1" s="8" t="s">
        <v>2</v>
      </c>
      <c r="S1" s="24"/>
      <c r="V1" s="22" t="s">
        <v>54</v>
      </c>
      <c r="W1" s="8"/>
      <c r="X1" s="8"/>
      <c r="Y1" s="8"/>
    </row>
    <row r="2" ht="14.25" thickBot="1">
      <c r="S2" s="24"/>
    </row>
    <row r="3" spans="1:26" ht="20.25" customHeight="1" thickBot="1">
      <c r="A3" s="16" t="s">
        <v>4</v>
      </c>
      <c r="B3" s="19" t="s">
        <v>5</v>
      </c>
      <c r="C3" s="20">
        <v>30</v>
      </c>
      <c r="D3" s="20" t="s">
        <v>6</v>
      </c>
      <c r="E3" s="20">
        <v>5</v>
      </c>
      <c r="F3" s="20" t="s">
        <v>7</v>
      </c>
      <c r="G3" s="20"/>
      <c r="H3" s="20" t="s">
        <v>8</v>
      </c>
      <c r="I3" s="20"/>
      <c r="J3" s="20"/>
      <c r="K3" s="14" t="s">
        <v>9</v>
      </c>
      <c r="L3" s="15" t="s">
        <v>10</v>
      </c>
      <c r="N3" s="245" t="s">
        <v>11</v>
      </c>
      <c r="O3" s="246"/>
      <c r="P3" s="240" t="s">
        <v>12</v>
      </c>
      <c r="Q3" s="240"/>
      <c r="R3" s="240"/>
      <c r="S3" s="249" t="s">
        <v>13</v>
      </c>
      <c r="T3" s="239" t="s">
        <v>14</v>
      </c>
      <c r="U3" s="240"/>
      <c r="V3" s="240"/>
      <c r="W3" s="232" t="s">
        <v>15</v>
      </c>
      <c r="X3" s="230" t="s">
        <v>16</v>
      </c>
      <c r="Y3" s="230" t="s">
        <v>17</v>
      </c>
      <c r="Z3" s="232" t="s">
        <v>18</v>
      </c>
    </row>
    <row r="4" spans="14:26" ht="27.75" thickBot="1">
      <c r="N4" s="247"/>
      <c r="O4" s="248"/>
      <c r="P4" s="112" t="s">
        <v>19</v>
      </c>
      <c r="Q4" s="113" t="s">
        <v>20</v>
      </c>
      <c r="R4" s="114" t="s">
        <v>21</v>
      </c>
      <c r="S4" s="250"/>
      <c r="T4" s="2" t="s">
        <v>22</v>
      </c>
      <c r="U4" s="75" t="s">
        <v>23</v>
      </c>
      <c r="V4" s="37" t="s">
        <v>24</v>
      </c>
      <c r="W4" s="241"/>
      <c r="X4" s="231"/>
      <c r="Y4" s="231"/>
      <c r="Z4" s="231"/>
    </row>
    <row r="5" spans="1:26" ht="14.25" thickBot="1">
      <c r="A5" s="7" t="s">
        <v>25</v>
      </c>
      <c r="I5" t="s">
        <v>26</v>
      </c>
      <c r="J5" s="233" t="s">
        <v>27</v>
      </c>
      <c r="K5" s="233"/>
      <c r="L5" s="233"/>
      <c r="N5" s="92">
        <v>43586</v>
      </c>
      <c r="O5" s="108" t="str">
        <f aca="true" t="shared" si="0" ref="O5:O17">TEXT(N5,"aaa")</f>
        <v>水</v>
      </c>
      <c r="P5" s="119">
        <v>3</v>
      </c>
      <c r="Q5" s="120"/>
      <c r="R5" s="127">
        <v>17</v>
      </c>
      <c r="S5" s="97">
        <f>SUM(P5:R5)</f>
        <v>20</v>
      </c>
      <c r="T5" s="42" t="s">
        <v>78</v>
      </c>
      <c r="U5" s="52"/>
      <c r="V5" s="53">
        <v>17</v>
      </c>
      <c r="W5" s="54">
        <f>SUM(U5:V5)</f>
        <v>17</v>
      </c>
      <c r="X5" s="53"/>
      <c r="Y5" s="54">
        <f>SUM(S5,W5:X5)</f>
        <v>37</v>
      </c>
      <c r="Z5" s="78"/>
    </row>
    <row r="6" spans="1:26" ht="14.25" thickBot="1">
      <c r="A6" s="234" t="s">
        <v>28</v>
      </c>
      <c r="B6" s="235"/>
      <c r="C6" s="235"/>
      <c r="D6" s="235"/>
      <c r="E6" s="235"/>
      <c r="F6" s="235"/>
      <c r="G6" s="235"/>
      <c r="H6" s="236"/>
      <c r="I6" s="17">
        <f>'5月'!P35</f>
        <v>16</v>
      </c>
      <c r="J6" s="237"/>
      <c r="K6" s="237"/>
      <c r="L6" s="238"/>
      <c r="N6" s="92">
        <v>43587</v>
      </c>
      <c r="O6" s="109" t="str">
        <f t="shared" si="0"/>
        <v>木</v>
      </c>
      <c r="P6" s="121">
        <v>2</v>
      </c>
      <c r="Q6" s="84"/>
      <c r="R6" s="85"/>
      <c r="S6" s="98">
        <f aca="true" t="shared" si="1" ref="S6:S33">SUM(P6:R6)</f>
        <v>2</v>
      </c>
      <c r="T6" s="94"/>
      <c r="U6" s="55"/>
      <c r="V6" s="56"/>
      <c r="W6" s="57">
        <f aca="true" t="shared" si="2" ref="W6:W34">SUM(U6:V6)</f>
        <v>0</v>
      </c>
      <c r="X6" s="131"/>
      <c r="Y6" s="155">
        <f aca="true" t="shared" si="3" ref="Y6:Y34">SUM(S6,W6:X6)</f>
        <v>2</v>
      </c>
      <c r="Z6" s="76"/>
    </row>
    <row r="7" spans="1:26" ht="14.25" thickBot="1">
      <c r="A7" s="242" t="s">
        <v>30</v>
      </c>
      <c r="B7" s="243"/>
      <c r="C7" s="243"/>
      <c r="D7" s="243"/>
      <c r="E7" s="243"/>
      <c r="F7" s="243"/>
      <c r="G7" s="243"/>
      <c r="H7" s="244"/>
      <c r="I7" s="1">
        <f>'5月'!Q35</f>
        <v>0</v>
      </c>
      <c r="J7" s="219"/>
      <c r="K7" s="219"/>
      <c r="L7" s="220"/>
      <c r="N7" s="92">
        <v>43588</v>
      </c>
      <c r="O7" s="109" t="str">
        <f t="shared" si="0"/>
        <v>金</v>
      </c>
      <c r="P7" s="122"/>
      <c r="Q7" s="51"/>
      <c r="R7" s="86"/>
      <c r="S7" s="98">
        <f t="shared" si="1"/>
        <v>0</v>
      </c>
      <c r="T7" s="43"/>
      <c r="U7" s="55"/>
      <c r="V7" s="58"/>
      <c r="W7" s="57">
        <f t="shared" si="2"/>
        <v>0</v>
      </c>
      <c r="X7" s="58"/>
      <c r="Y7" s="155">
        <f t="shared" si="3"/>
        <v>0</v>
      </c>
      <c r="Z7" s="28"/>
    </row>
    <row r="8" spans="1:26" ht="14.25" thickBot="1">
      <c r="A8" s="216" t="s">
        <v>31</v>
      </c>
      <c r="B8" s="217"/>
      <c r="C8" s="217"/>
      <c r="D8" s="217"/>
      <c r="E8" s="217"/>
      <c r="F8" s="217"/>
      <c r="G8" s="217"/>
      <c r="H8" s="218"/>
      <c r="I8" s="1">
        <f>'5月'!R35</f>
        <v>29</v>
      </c>
      <c r="J8" s="219"/>
      <c r="K8" s="219"/>
      <c r="L8" s="220"/>
      <c r="N8" s="92">
        <v>43589</v>
      </c>
      <c r="O8" s="105" t="str">
        <f t="shared" si="0"/>
        <v>土</v>
      </c>
      <c r="P8" s="122">
        <v>6</v>
      </c>
      <c r="Q8" s="51"/>
      <c r="R8" s="25">
        <v>7</v>
      </c>
      <c r="S8" s="98">
        <f t="shared" si="1"/>
        <v>13</v>
      </c>
      <c r="T8" s="44"/>
      <c r="U8" s="59"/>
      <c r="V8" s="60"/>
      <c r="W8" s="57">
        <f t="shared" si="2"/>
        <v>0</v>
      </c>
      <c r="X8" s="60"/>
      <c r="Y8" s="155">
        <f t="shared" si="3"/>
        <v>13</v>
      </c>
      <c r="Z8" s="28"/>
    </row>
    <row r="9" spans="1:26" s="159" customFormat="1" ht="14.25" thickBot="1">
      <c r="A9" s="251" t="s">
        <v>33</v>
      </c>
      <c r="B9" s="252"/>
      <c r="C9" s="252"/>
      <c r="D9" s="252"/>
      <c r="E9" s="252"/>
      <c r="F9" s="252"/>
      <c r="G9" s="252"/>
      <c r="H9" s="253"/>
      <c r="I9" s="158">
        <f>'5月'!W35</f>
        <v>17</v>
      </c>
      <c r="J9" s="254"/>
      <c r="K9" s="255"/>
      <c r="L9" s="256"/>
      <c r="N9" s="160">
        <v>43590</v>
      </c>
      <c r="O9" s="161" t="str">
        <f t="shared" si="0"/>
        <v>日</v>
      </c>
      <c r="P9" s="122">
        <v>3</v>
      </c>
      <c r="Q9" s="51"/>
      <c r="R9" s="25">
        <v>2</v>
      </c>
      <c r="S9" s="98">
        <f t="shared" si="1"/>
        <v>5</v>
      </c>
      <c r="T9" s="43"/>
      <c r="U9" s="55"/>
      <c r="V9" s="60"/>
      <c r="W9" s="57">
        <f t="shared" si="2"/>
        <v>0</v>
      </c>
      <c r="X9" s="60"/>
      <c r="Y9" s="156">
        <f t="shared" si="3"/>
        <v>5</v>
      </c>
      <c r="Z9" s="28"/>
    </row>
    <row r="10" spans="1:26" ht="14.25" thickBot="1">
      <c r="A10" s="227" t="s">
        <v>34</v>
      </c>
      <c r="B10" s="228"/>
      <c r="C10" s="228"/>
      <c r="D10" s="228"/>
      <c r="E10" s="228"/>
      <c r="F10" s="228"/>
      <c r="G10" s="228"/>
      <c r="H10" s="229"/>
      <c r="I10" s="1">
        <f>'5月'!X35</f>
        <v>0</v>
      </c>
      <c r="J10" s="219"/>
      <c r="K10" s="219"/>
      <c r="L10" s="220"/>
      <c r="N10" s="92">
        <v>43591</v>
      </c>
      <c r="O10" s="109" t="str">
        <f t="shared" si="0"/>
        <v>月</v>
      </c>
      <c r="P10" s="122">
        <v>2</v>
      </c>
      <c r="Q10" s="51"/>
      <c r="R10" s="25">
        <v>3</v>
      </c>
      <c r="S10" s="98">
        <f t="shared" si="1"/>
        <v>5</v>
      </c>
      <c r="T10" s="35"/>
      <c r="U10" s="63"/>
      <c r="V10" s="64"/>
      <c r="W10" s="57">
        <f t="shared" si="2"/>
        <v>0</v>
      </c>
      <c r="X10" s="60"/>
      <c r="Y10" s="155">
        <f t="shared" si="3"/>
        <v>5</v>
      </c>
      <c r="Z10" s="79"/>
    </row>
    <row r="11" spans="1:26" ht="14.25" thickBot="1">
      <c r="A11" s="208" t="s">
        <v>35</v>
      </c>
      <c r="B11" s="209"/>
      <c r="C11" s="209"/>
      <c r="D11" s="209"/>
      <c r="E11" s="209"/>
      <c r="F11" s="209"/>
      <c r="G11" s="209"/>
      <c r="H11" s="210"/>
      <c r="I11" s="18">
        <f>'5月'!Y35</f>
        <v>62</v>
      </c>
      <c r="J11" s="211"/>
      <c r="K11" s="211"/>
      <c r="L11" s="212"/>
      <c r="N11" s="92">
        <v>43592</v>
      </c>
      <c r="O11" s="105" t="str">
        <f t="shared" si="0"/>
        <v>火</v>
      </c>
      <c r="P11" s="122"/>
      <c r="Q11" s="51"/>
      <c r="R11" s="25"/>
      <c r="S11" s="98">
        <f t="shared" si="1"/>
        <v>0</v>
      </c>
      <c r="T11" s="47"/>
      <c r="U11" s="65"/>
      <c r="V11" s="60"/>
      <c r="W11" s="57">
        <f t="shared" si="2"/>
        <v>0</v>
      </c>
      <c r="X11" s="64"/>
      <c r="Y11" s="155">
        <f t="shared" si="3"/>
        <v>0</v>
      </c>
      <c r="Z11" s="80"/>
    </row>
    <row r="12" spans="1:26" ht="14.25" thickBot="1">
      <c r="A12" t="s">
        <v>36</v>
      </c>
      <c r="N12" s="92">
        <v>43593</v>
      </c>
      <c r="O12" s="109" t="str">
        <f t="shared" si="0"/>
        <v>水</v>
      </c>
      <c r="P12" s="122"/>
      <c r="Q12" s="51"/>
      <c r="R12" s="25"/>
      <c r="S12" s="98">
        <f t="shared" si="1"/>
        <v>0</v>
      </c>
      <c r="T12" s="95"/>
      <c r="U12" s="67"/>
      <c r="V12" s="66"/>
      <c r="W12" s="57">
        <f t="shared" si="2"/>
        <v>0</v>
      </c>
      <c r="X12" s="60"/>
      <c r="Y12" s="155">
        <f t="shared" si="3"/>
        <v>0</v>
      </c>
      <c r="Z12" s="89"/>
    </row>
    <row r="13" spans="1:26" ht="14.25" thickBot="1">
      <c r="A13" s="3"/>
      <c r="B13" s="4"/>
      <c r="C13" s="4"/>
      <c r="D13" s="4"/>
      <c r="E13" s="4"/>
      <c r="F13" s="4"/>
      <c r="G13" s="4"/>
      <c r="H13" s="4"/>
      <c r="I13" s="4"/>
      <c r="J13" s="4"/>
      <c r="K13" s="4"/>
      <c r="L13" s="5"/>
      <c r="N13" s="92">
        <v>43594</v>
      </c>
      <c r="O13" s="105" t="str">
        <f t="shared" si="0"/>
        <v>木</v>
      </c>
      <c r="P13" s="122"/>
      <c r="Q13" s="51"/>
      <c r="R13" s="25"/>
      <c r="S13" s="98">
        <f t="shared" si="1"/>
        <v>0</v>
      </c>
      <c r="T13" s="43"/>
      <c r="U13" s="55"/>
      <c r="V13" s="60"/>
      <c r="W13" s="57">
        <f t="shared" si="2"/>
        <v>0</v>
      </c>
      <c r="X13" s="60"/>
      <c r="Y13" s="155">
        <f t="shared" si="3"/>
        <v>0</v>
      </c>
      <c r="Z13" s="81"/>
    </row>
    <row r="14" spans="1:26" ht="14.25" thickBot="1">
      <c r="A14" s="11" t="s">
        <v>37</v>
      </c>
      <c r="B14" s="147"/>
      <c r="C14" s="147"/>
      <c r="D14" s="147"/>
      <c r="E14" s="147"/>
      <c r="F14" s="147"/>
      <c r="G14" s="147"/>
      <c r="H14" s="147"/>
      <c r="I14" s="147"/>
      <c r="J14" s="147"/>
      <c r="K14" s="147"/>
      <c r="L14" s="6"/>
      <c r="N14" s="92">
        <v>43595</v>
      </c>
      <c r="O14" s="110" t="str">
        <f t="shared" si="0"/>
        <v>金</v>
      </c>
      <c r="P14" s="122"/>
      <c r="Q14" s="51"/>
      <c r="R14" s="25"/>
      <c r="S14" s="98">
        <f t="shared" si="1"/>
        <v>0</v>
      </c>
      <c r="T14" s="43"/>
      <c r="U14" s="68"/>
      <c r="V14" s="69"/>
      <c r="W14" s="57">
        <f t="shared" si="2"/>
        <v>0</v>
      </c>
      <c r="X14" s="132"/>
      <c r="Y14" s="155">
        <f t="shared" si="3"/>
        <v>0</v>
      </c>
      <c r="Z14" s="79"/>
    </row>
    <row r="15" spans="1:26" ht="14.25" thickBot="1">
      <c r="A15" s="21" t="s">
        <v>39</v>
      </c>
      <c r="B15" s="147"/>
      <c r="C15" s="147"/>
      <c r="D15" s="147"/>
      <c r="E15" s="147"/>
      <c r="F15" s="147"/>
      <c r="G15" s="147"/>
      <c r="H15" s="147"/>
      <c r="I15" s="147"/>
      <c r="J15" s="147"/>
      <c r="K15" s="147"/>
      <c r="L15" s="6"/>
      <c r="N15" s="92">
        <v>43596</v>
      </c>
      <c r="O15" s="111" t="str">
        <f t="shared" si="0"/>
        <v>土</v>
      </c>
      <c r="P15" s="122"/>
      <c r="Q15" s="51"/>
      <c r="R15" s="25"/>
      <c r="S15" s="98">
        <f t="shared" si="1"/>
        <v>0</v>
      </c>
      <c r="T15" s="43"/>
      <c r="U15" s="55"/>
      <c r="V15" s="58"/>
      <c r="W15" s="57">
        <f t="shared" si="2"/>
        <v>0</v>
      </c>
      <c r="X15" s="58"/>
      <c r="Y15" s="155">
        <f t="shared" si="3"/>
        <v>0</v>
      </c>
      <c r="Z15" s="34"/>
    </row>
    <row r="16" spans="1:26" ht="14.25" thickBot="1">
      <c r="A16" s="10"/>
      <c r="B16" s="148"/>
      <c r="C16" s="148"/>
      <c r="D16" s="148"/>
      <c r="E16" s="148"/>
      <c r="F16" s="148"/>
      <c r="G16" s="148"/>
      <c r="H16" s="148"/>
      <c r="I16" s="148"/>
      <c r="J16" s="148"/>
      <c r="K16" s="148"/>
      <c r="L16" s="9"/>
      <c r="N16" s="92">
        <v>43597</v>
      </c>
      <c r="O16" s="105" t="str">
        <f t="shared" si="0"/>
        <v>日</v>
      </c>
      <c r="P16" s="123"/>
      <c r="Q16" s="26"/>
      <c r="R16" s="27"/>
      <c r="S16" s="99">
        <f t="shared" si="1"/>
        <v>0</v>
      </c>
      <c r="T16" s="45"/>
      <c r="U16" s="61"/>
      <c r="V16" s="102"/>
      <c r="W16" s="49">
        <f t="shared" si="2"/>
        <v>0</v>
      </c>
      <c r="X16" s="102"/>
      <c r="Y16" s="101">
        <f t="shared" si="3"/>
        <v>0</v>
      </c>
      <c r="Z16" s="140"/>
    </row>
    <row r="17" spans="1:26" ht="14.25" thickBot="1">
      <c r="A17" s="11" t="s">
        <v>42</v>
      </c>
      <c r="B17" s="147"/>
      <c r="C17" s="147"/>
      <c r="D17" s="147"/>
      <c r="E17" s="147"/>
      <c r="F17" s="147"/>
      <c r="G17" s="147"/>
      <c r="H17" s="147"/>
      <c r="I17" s="147"/>
      <c r="J17" s="147"/>
      <c r="K17" s="147"/>
      <c r="L17" s="6"/>
      <c r="N17" s="92">
        <v>43598</v>
      </c>
      <c r="O17" s="105" t="str">
        <f t="shared" si="0"/>
        <v>月</v>
      </c>
      <c r="P17" s="122"/>
      <c r="Q17" s="51"/>
      <c r="R17" s="25"/>
      <c r="S17" s="98">
        <f t="shared" si="1"/>
        <v>0</v>
      </c>
      <c r="T17" s="43"/>
      <c r="U17" s="55"/>
      <c r="V17" s="58"/>
      <c r="W17" s="57">
        <f t="shared" si="2"/>
        <v>0</v>
      </c>
      <c r="X17" s="71"/>
      <c r="Y17" s="155">
        <f t="shared" si="3"/>
        <v>0</v>
      </c>
      <c r="Z17" s="87"/>
    </row>
    <row r="18" spans="1:26" ht="14.25" thickBot="1">
      <c r="A18" s="201"/>
      <c r="B18" s="202"/>
      <c r="C18" s="202"/>
      <c r="D18" s="202"/>
      <c r="E18" s="202"/>
      <c r="F18" s="202"/>
      <c r="G18" s="202"/>
      <c r="H18" s="202"/>
      <c r="I18" s="202"/>
      <c r="J18" s="202"/>
      <c r="K18" s="202"/>
      <c r="L18" s="203"/>
      <c r="N18" s="92">
        <v>43599</v>
      </c>
      <c r="O18" s="105" t="str">
        <f>TEXT(N18,"aaa")</f>
        <v>火</v>
      </c>
      <c r="P18" s="122"/>
      <c r="Q18" s="51"/>
      <c r="R18" s="25"/>
      <c r="S18" s="98">
        <f t="shared" si="1"/>
        <v>0</v>
      </c>
      <c r="T18" s="46"/>
      <c r="U18" s="70"/>
      <c r="V18" s="71"/>
      <c r="W18" s="57">
        <f t="shared" si="2"/>
        <v>0</v>
      </c>
      <c r="X18" s="71"/>
      <c r="Y18" s="155">
        <f t="shared" si="3"/>
        <v>0</v>
      </c>
      <c r="Z18" s="88"/>
    </row>
    <row r="19" spans="1:26" ht="14.25" thickBot="1">
      <c r="A19" s="201"/>
      <c r="B19" s="202"/>
      <c r="C19" s="202"/>
      <c r="D19" s="202"/>
      <c r="E19" s="202"/>
      <c r="F19" s="202"/>
      <c r="G19" s="202"/>
      <c r="H19" s="202"/>
      <c r="I19" s="202"/>
      <c r="J19" s="202"/>
      <c r="K19" s="202"/>
      <c r="L19" s="203"/>
      <c r="N19" s="92">
        <v>43600</v>
      </c>
      <c r="O19" s="109" t="str">
        <f>TEXT(N19,"aaa")</f>
        <v>水</v>
      </c>
      <c r="P19" s="122"/>
      <c r="Q19" s="51"/>
      <c r="R19" s="25"/>
      <c r="S19" s="98">
        <f t="shared" si="1"/>
        <v>0</v>
      </c>
      <c r="T19" s="46"/>
      <c r="U19" s="70"/>
      <c r="V19" s="72"/>
      <c r="W19" s="57">
        <f t="shared" si="2"/>
        <v>0</v>
      </c>
      <c r="X19" s="74"/>
      <c r="Y19" s="155">
        <f t="shared" si="3"/>
        <v>0</v>
      </c>
      <c r="Z19" s="82"/>
    </row>
    <row r="20" spans="1:26" ht="14.25" thickBot="1">
      <c r="A20" s="201"/>
      <c r="B20" s="202"/>
      <c r="C20" s="202"/>
      <c r="D20" s="202"/>
      <c r="E20" s="202"/>
      <c r="F20" s="202"/>
      <c r="G20" s="202"/>
      <c r="H20" s="202"/>
      <c r="I20" s="202"/>
      <c r="J20" s="202"/>
      <c r="K20" s="202"/>
      <c r="L20" s="203"/>
      <c r="N20" s="92">
        <v>43601</v>
      </c>
      <c r="O20" s="105" t="s">
        <v>45</v>
      </c>
      <c r="P20" s="122"/>
      <c r="Q20" s="51"/>
      <c r="R20" s="25"/>
      <c r="S20" s="98">
        <f t="shared" si="1"/>
        <v>0</v>
      </c>
      <c r="T20" s="35"/>
      <c r="U20" s="63"/>
      <c r="V20" s="64"/>
      <c r="W20" s="57">
        <f t="shared" si="2"/>
        <v>0</v>
      </c>
      <c r="X20" s="64"/>
      <c r="Y20" s="155">
        <f t="shared" si="3"/>
        <v>0</v>
      </c>
      <c r="Z20" s="107"/>
    </row>
    <row r="21" spans="1:26" ht="13.5" customHeight="1" thickBot="1">
      <c r="A21" s="201"/>
      <c r="B21" s="202"/>
      <c r="C21" s="202"/>
      <c r="D21" s="202"/>
      <c r="E21" s="202"/>
      <c r="F21" s="202"/>
      <c r="G21" s="202"/>
      <c r="H21" s="202"/>
      <c r="I21" s="202"/>
      <c r="J21" s="202"/>
      <c r="K21" s="202"/>
      <c r="L21" s="203"/>
      <c r="N21" s="92">
        <v>43602</v>
      </c>
      <c r="O21" s="105" t="s">
        <v>47</v>
      </c>
      <c r="P21" s="122"/>
      <c r="Q21" s="51"/>
      <c r="R21" s="25"/>
      <c r="S21" s="98">
        <f t="shared" si="1"/>
        <v>0</v>
      </c>
      <c r="T21" s="47"/>
      <c r="U21" s="65"/>
      <c r="V21" s="60"/>
      <c r="W21" s="57">
        <f t="shared" si="2"/>
        <v>0</v>
      </c>
      <c r="X21" s="64"/>
      <c r="Y21" s="155">
        <f t="shared" si="3"/>
        <v>0</v>
      </c>
      <c r="Z21" s="90"/>
    </row>
    <row r="22" spans="1:26" ht="14.25" thickBot="1">
      <c r="A22" s="201"/>
      <c r="B22" s="202"/>
      <c r="C22" s="202"/>
      <c r="D22" s="202"/>
      <c r="E22" s="202"/>
      <c r="F22" s="202"/>
      <c r="G22" s="202"/>
      <c r="H22" s="202"/>
      <c r="I22" s="202"/>
      <c r="J22" s="202"/>
      <c r="K22" s="202"/>
      <c r="L22" s="203"/>
      <c r="N22" s="92">
        <v>43603</v>
      </c>
      <c r="O22" s="111" t="str">
        <f>TEXT(N22,"aaa")</f>
        <v>土</v>
      </c>
      <c r="P22" s="122"/>
      <c r="Q22" s="51"/>
      <c r="R22" s="25"/>
      <c r="S22" s="98">
        <f t="shared" si="1"/>
        <v>0</v>
      </c>
      <c r="T22" s="47"/>
      <c r="U22" s="65"/>
      <c r="V22" s="60"/>
      <c r="W22" s="57">
        <f t="shared" si="2"/>
        <v>0</v>
      </c>
      <c r="X22" s="64"/>
      <c r="Y22" s="155">
        <f t="shared" si="3"/>
        <v>0</v>
      </c>
      <c r="Z22" s="90"/>
    </row>
    <row r="23" spans="1:26" ht="14.25" thickBot="1">
      <c r="A23" s="201"/>
      <c r="B23" s="202"/>
      <c r="C23" s="202"/>
      <c r="D23" s="202"/>
      <c r="E23" s="202"/>
      <c r="F23" s="202"/>
      <c r="G23" s="202"/>
      <c r="H23" s="202"/>
      <c r="I23" s="202"/>
      <c r="J23" s="202"/>
      <c r="K23" s="202"/>
      <c r="L23" s="203"/>
      <c r="N23" s="92">
        <v>43604</v>
      </c>
      <c r="O23" s="111" t="str">
        <f>TEXT(N23,"aaa")</f>
        <v>日</v>
      </c>
      <c r="P23" s="123"/>
      <c r="Q23" s="26"/>
      <c r="R23" s="27"/>
      <c r="S23" s="99">
        <f t="shared" si="1"/>
        <v>0</v>
      </c>
      <c r="T23" s="96"/>
      <c r="U23" s="26"/>
      <c r="V23" s="50"/>
      <c r="W23" s="49">
        <f t="shared" si="2"/>
        <v>0</v>
      </c>
      <c r="X23" s="50"/>
      <c r="Y23" s="101">
        <f t="shared" si="3"/>
        <v>0</v>
      </c>
      <c r="Z23" s="77"/>
    </row>
    <row r="24" spans="1:26" ht="14.25" thickBot="1">
      <c r="A24" s="201"/>
      <c r="B24" s="202"/>
      <c r="C24" s="202"/>
      <c r="D24" s="202"/>
      <c r="E24" s="202"/>
      <c r="F24" s="202"/>
      <c r="G24" s="202"/>
      <c r="H24" s="202"/>
      <c r="I24" s="202"/>
      <c r="J24" s="202"/>
      <c r="K24" s="202"/>
      <c r="L24" s="203"/>
      <c r="N24" s="92">
        <v>43605</v>
      </c>
      <c r="O24" s="105" t="s">
        <v>48</v>
      </c>
      <c r="P24" s="122"/>
      <c r="Q24" s="51"/>
      <c r="R24" s="25"/>
      <c r="S24" s="98">
        <f t="shared" si="1"/>
        <v>0</v>
      </c>
      <c r="T24" s="43"/>
      <c r="U24" s="55"/>
      <c r="V24" s="73"/>
      <c r="W24" s="57">
        <f t="shared" si="2"/>
        <v>0</v>
      </c>
      <c r="X24" s="133"/>
      <c r="Y24" s="155">
        <f t="shared" si="3"/>
        <v>0</v>
      </c>
      <c r="Z24" s="87"/>
    </row>
    <row r="25" spans="1:26" ht="14.25" thickBot="1">
      <c r="A25" s="201"/>
      <c r="B25" s="202"/>
      <c r="C25" s="202"/>
      <c r="D25" s="202"/>
      <c r="E25" s="202"/>
      <c r="F25" s="202"/>
      <c r="G25" s="202"/>
      <c r="H25" s="202"/>
      <c r="I25" s="202"/>
      <c r="J25" s="202"/>
      <c r="K25" s="202"/>
      <c r="L25" s="203"/>
      <c r="N25" s="92">
        <v>43606</v>
      </c>
      <c r="O25" s="105" t="str">
        <f aca="true" t="shared" si="4" ref="O25:O32">TEXT(N25,"aaa")</f>
        <v>火</v>
      </c>
      <c r="P25" s="122"/>
      <c r="Q25" s="51"/>
      <c r="R25" s="25"/>
      <c r="S25" s="98">
        <f t="shared" si="1"/>
        <v>0</v>
      </c>
      <c r="T25" s="43"/>
      <c r="U25" s="55"/>
      <c r="V25" s="73"/>
      <c r="W25" s="57">
        <f t="shared" si="2"/>
        <v>0</v>
      </c>
      <c r="X25" s="73"/>
      <c r="Y25" s="155">
        <f t="shared" si="3"/>
        <v>0</v>
      </c>
      <c r="Z25" s="88"/>
    </row>
    <row r="26" spans="1:26" ht="14.25" thickBot="1">
      <c r="A26" s="201"/>
      <c r="B26" s="202"/>
      <c r="C26" s="202"/>
      <c r="D26" s="202"/>
      <c r="E26" s="202"/>
      <c r="F26" s="202"/>
      <c r="G26" s="202"/>
      <c r="H26" s="202"/>
      <c r="I26" s="202"/>
      <c r="J26" s="202"/>
      <c r="K26" s="202"/>
      <c r="L26" s="203"/>
      <c r="N26" s="92">
        <v>43607</v>
      </c>
      <c r="O26" s="109" t="str">
        <f t="shared" si="4"/>
        <v>水</v>
      </c>
      <c r="P26" s="122"/>
      <c r="Q26" s="51"/>
      <c r="R26" s="25"/>
      <c r="S26" s="98">
        <f t="shared" si="1"/>
        <v>0</v>
      </c>
      <c r="T26" s="43"/>
      <c r="U26" s="55"/>
      <c r="V26" s="58"/>
      <c r="W26" s="57">
        <f t="shared" si="2"/>
        <v>0</v>
      </c>
      <c r="X26" s="58"/>
      <c r="Y26" s="155">
        <f t="shared" si="3"/>
        <v>0</v>
      </c>
      <c r="Z26" s="48"/>
    </row>
    <row r="27" spans="1:26" ht="14.25" thickBot="1">
      <c r="A27" s="201"/>
      <c r="B27" s="202"/>
      <c r="C27" s="202"/>
      <c r="D27" s="202"/>
      <c r="E27" s="202"/>
      <c r="F27" s="202"/>
      <c r="G27" s="202"/>
      <c r="H27" s="202"/>
      <c r="I27" s="202"/>
      <c r="J27" s="202"/>
      <c r="K27" s="202"/>
      <c r="L27" s="203"/>
      <c r="N27" s="92">
        <v>43608</v>
      </c>
      <c r="O27" s="105" t="str">
        <f t="shared" si="4"/>
        <v>木</v>
      </c>
      <c r="P27" s="122"/>
      <c r="Q27" s="51"/>
      <c r="R27" s="25"/>
      <c r="S27" s="98">
        <f t="shared" si="1"/>
        <v>0</v>
      </c>
      <c r="T27" s="43"/>
      <c r="U27" s="55"/>
      <c r="V27" s="60"/>
      <c r="W27" s="57">
        <f t="shared" si="2"/>
        <v>0</v>
      </c>
      <c r="X27" s="60"/>
      <c r="Y27" s="155">
        <f t="shared" si="3"/>
        <v>0</v>
      </c>
      <c r="Z27" s="83"/>
    </row>
    <row r="28" spans="1:26" ht="14.25" thickBot="1">
      <c r="A28" s="91" t="s">
        <v>49</v>
      </c>
      <c r="B28" s="153"/>
      <c r="C28" s="153"/>
      <c r="D28" s="153"/>
      <c r="E28" s="153"/>
      <c r="F28" s="153"/>
      <c r="G28" s="153"/>
      <c r="H28" s="153"/>
      <c r="I28" s="153"/>
      <c r="J28" s="153"/>
      <c r="K28" s="153"/>
      <c r="L28" s="154"/>
      <c r="N28" s="92">
        <v>43609</v>
      </c>
      <c r="O28" s="105" t="str">
        <f t="shared" si="4"/>
        <v>金</v>
      </c>
      <c r="P28" s="122"/>
      <c r="Q28" s="51"/>
      <c r="R28" s="25"/>
      <c r="S28" s="98">
        <f t="shared" si="1"/>
        <v>0</v>
      </c>
      <c r="T28" s="46"/>
      <c r="U28" s="70"/>
      <c r="V28" s="64"/>
      <c r="W28" s="57">
        <f t="shared" si="2"/>
        <v>0</v>
      </c>
      <c r="X28" s="64"/>
      <c r="Y28" s="155">
        <f t="shared" si="3"/>
        <v>0</v>
      </c>
      <c r="Z28" s="88"/>
    </row>
    <row r="29" spans="1:26" ht="14.25" thickBot="1">
      <c r="A29" s="207"/>
      <c r="B29" s="205"/>
      <c r="C29" s="205"/>
      <c r="D29" s="205"/>
      <c r="E29" s="205"/>
      <c r="F29" s="205"/>
      <c r="G29" s="205"/>
      <c r="H29" s="205"/>
      <c r="I29" s="205"/>
      <c r="J29" s="205"/>
      <c r="K29" s="205"/>
      <c r="L29" s="206"/>
      <c r="N29" s="92">
        <v>43610</v>
      </c>
      <c r="O29" s="105" t="str">
        <f t="shared" si="4"/>
        <v>土</v>
      </c>
      <c r="P29" s="122"/>
      <c r="Q29" s="51"/>
      <c r="R29" s="25"/>
      <c r="S29" s="98">
        <f t="shared" si="1"/>
        <v>0</v>
      </c>
      <c r="T29" s="46"/>
      <c r="U29" s="70"/>
      <c r="V29" s="60"/>
      <c r="W29" s="57">
        <f t="shared" si="2"/>
        <v>0</v>
      </c>
      <c r="X29" s="60"/>
      <c r="Y29" s="155">
        <f t="shared" si="3"/>
        <v>0</v>
      </c>
      <c r="Z29" s="83"/>
    </row>
    <row r="30" spans="1:26" ht="14.25" thickBot="1">
      <c r="A30" s="207"/>
      <c r="B30" s="205"/>
      <c r="C30" s="205"/>
      <c r="D30" s="205"/>
      <c r="E30" s="205"/>
      <c r="F30" s="205"/>
      <c r="G30" s="205"/>
      <c r="H30" s="205"/>
      <c r="I30" s="205"/>
      <c r="J30" s="205"/>
      <c r="K30" s="205"/>
      <c r="L30" s="206"/>
      <c r="N30" s="92">
        <v>43611</v>
      </c>
      <c r="O30" s="105" t="str">
        <f t="shared" si="4"/>
        <v>日</v>
      </c>
      <c r="P30" s="123"/>
      <c r="Q30" s="26"/>
      <c r="R30" s="27"/>
      <c r="S30" s="99">
        <f t="shared" si="1"/>
        <v>0</v>
      </c>
      <c r="T30" s="136"/>
      <c r="U30" s="137"/>
      <c r="V30" s="62"/>
      <c r="W30" s="49">
        <f t="shared" si="2"/>
        <v>0</v>
      </c>
      <c r="X30" s="138"/>
      <c r="Y30" s="101">
        <f t="shared" si="3"/>
        <v>0</v>
      </c>
      <c r="Z30" s="139"/>
    </row>
    <row r="31" spans="1:26" ht="14.25" thickBot="1">
      <c r="A31" s="207"/>
      <c r="B31" s="205"/>
      <c r="C31" s="205"/>
      <c r="D31" s="205"/>
      <c r="E31" s="205"/>
      <c r="F31" s="205"/>
      <c r="G31" s="205"/>
      <c r="H31" s="205"/>
      <c r="I31" s="205"/>
      <c r="J31" s="205"/>
      <c r="K31" s="205"/>
      <c r="L31" s="206"/>
      <c r="N31" s="92">
        <v>43612</v>
      </c>
      <c r="O31" s="110" t="str">
        <f t="shared" si="4"/>
        <v>月</v>
      </c>
      <c r="P31" s="124"/>
      <c r="Q31" s="118"/>
      <c r="R31" s="128"/>
      <c r="S31" s="98">
        <f t="shared" si="1"/>
        <v>0</v>
      </c>
      <c r="T31" s="47"/>
      <c r="U31" s="65"/>
      <c r="V31" s="74"/>
      <c r="W31" s="57">
        <f t="shared" si="2"/>
        <v>0</v>
      </c>
      <c r="X31" s="72"/>
      <c r="Y31" s="155">
        <f t="shared" si="3"/>
        <v>0</v>
      </c>
      <c r="Z31" s="88"/>
    </row>
    <row r="32" spans="1:26" ht="14.25" thickBot="1">
      <c r="A32" s="207"/>
      <c r="B32" s="205"/>
      <c r="C32" s="205"/>
      <c r="D32" s="205"/>
      <c r="E32" s="205"/>
      <c r="F32" s="205"/>
      <c r="G32" s="205"/>
      <c r="H32" s="205"/>
      <c r="I32" s="205"/>
      <c r="J32" s="205"/>
      <c r="K32" s="205"/>
      <c r="L32" s="206"/>
      <c r="N32" s="92">
        <v>43613</v>
      </c>
      <c r="O32" s="105" t="str">
        <f t="shared" si="4"/>
        <v>火</v>
      </c>
      <c r="P32" s="122"/>
      <c r="Q32" s="51"/>
      <c r="R32" s="25"/>
      <c r="S32" s="98">
        <f t="shared" si="1"/>
        <v>0</v>
      </c>
      <c r="T32" s="47"/>
      <c r="U32" s="65"/>
      <c r="V32" s="60"/>
      <c r="W32" s="57">
        <f t="shared" si="2"/>
        <v>0</v>
      </c>
      <c r="X32" s="72"/>
      <c r="Y32" s="155">
        <f t="shared" si="3"/>
        <v>0</v>
      </c>
      <c r="Z32" s="106"/>
    </row>
    <row r="33" spans="1:26" ht="14.25" thickBot="1">
      <c r="A33" s="207"/>
      <c r="B33" s="205"/>
      <c r="C33" s="205"/>
      <c r="D33" s="205"/>
      <c r="E33" s="205"/>
      <c r="F33" s="205"/>
      <c r="G33" s="205"/>
      <c r="H33" s="205"/>
      <c r="I33" s="205"/>
      <c r="J33" s="205"/>
      <c r="K33" s="205"/>
      <c r="L33" s="206"/>
      <c r="N33" s="92">
        <v>43614</v>
      </c>
      <c r="O33" s="105" t="s">
        <v>50</v>
      </c>
      <c r="P33" s="122"/>
      <c r="Q33" s="51"/>
      <c r="R33" s="25"/>
      <c r="S33" s="98">
        <f t="shared" si="1"/>
        <v>0</v>
      </c>
      <c r="T33" s="47"/>
      <c r="U33" s="63"/>
      <c r="V33" s="64"/>
      <c r="W33" s="57">
        <f t="shared" si="2"/>
        <v>0</v>
      </c>
      <c r="X33" s="64"/>
      <c r="Y33" s="155">
        <f t="shared" si="3"/>
        <v>0</v>
      </c>
      <c r="Z33" s="90"/>
    </row>
    <row r="34" spans="1:26" ht="14.25" thickBot="1">
      <c r="A34" s="207"/>
      <c r="B34" s="205"/>
      <c r="C34" s="205"/>
      <c r="D34" s="205"/>
      <c r="E34" s="205"/>
      <c r="F34" s="205"/>
      <c r="G34" s="205"/>
      <c r="H34" s="205"/>
      <c r="I34" s="205"/>
      <c r="J34" s="205"/>
      <c r="K34" s="205"/>
      <c r="L34" s="206"/>
      <c r="N34" s="92">
        <v>43615</v>
      </c>
      <c r="O34" s="105" t="s">
        <v>47</v>
      </c>
      <c r="P34" s="125"/>
      <c r="Q34" s="126"/>
      <c r="R34" s="129"/>
      <c r="S34" s="130">
        <f>SUM(P34:R34)</f>
        <v>0</v>
      </c>
      <c r="T34" s="47"/>
      <c r="U34" s="65"/>
      <c r="V34" s="100"/>
      <c r="W34" s="135">
        <f t="shared" si="2"/>
        <v>0</v>
      </c>
      <c r="X34" s="64"/>
      <c r="Y34" s="103">
        <f t="shared" si="3"/>
        <v>0</v>
      </c>
      <c r="Z34" s="104"/>
    </row>
    <row r="35" spans="1:26" ht="14.25" thickBot="1">
      <c r="A35" s="149"/>
      <c r="B35" s="147"/>
      <c r="C35" s="147"/>
      <c r="D35" s="147"/>
      <c r="E35" s="147"/>
      <c r="F35" s="147"/>
      <c r="G35" s="147"/>
      <c r="H35" s="147"/>
      <c r="I35" s="147"/>
      <c r="J35" s="147"/>
      <c r="K35" s="147"/>
      <c r="L35" s="6"/>
      <c r="N35" s="93"/>
      <c r="O35" s="39" t="s">
        <v>51</v>
      </c>
      <c r="P35" s="115">
        <f>SUM(P5:P34)</f>
        <v>16</v>
      </c>
      <c r="Q35" s="116">
        <f>SUM(Q5:Q34)</f>
        <v>0</v>
      </c>
      <c r="R35" s="117">
        <f>SUM(R5:R34)</f>
        <v>29</v>
      </c>
      <c r="S35" s="38">
        <f>SUM(S5:S34)</f>
        <v>45</v>
      </c>
      <c r="T35" s="29"/>
      <c r="U35" s="15">
        <f>SUM(U5:U34)</f>
        <v>0</v>
      </c>
      <c r="V35" s="19">
        <f>SUM(V5:V34)</f>
        <v>17</v>
      </c>
      <c r="W35" s="134">
        <f>SUM(W5:W34)</f>
        <v>17</v>
      </c>
      <c r="X35" s="23">
        <f>SUM(X5:X34)</f>
        <v>0</v>
      </c>
      <c r="Y35" s="41">
        <f>SUM(S35,W35:X35)</f>
        <v>62</v>
      </c>
      <c r="Z35" s="30"/>
    </row>
    <row r="36" spans="1:26" ht="14.25" thickBot="1">
      <c r="A36" s="150"/>
      <c r="B36" s="151"/>
      <c r="C36" s="151"/>
      <c r="D36" s="151"/>
      <c r="E36" s="151"/>
      <c r="F36" s="151"/>
      <c r="G36" s="151"/>
      <c r="H36" s="151"/>
      <c r="I36" s="151"/>
      <c r="J36" s="151"/>
      <c r="K36" s="151"/>
      <c r="L36" s="152"/>
      <c r="N36" s="192" t="s">
        <v>52</v>
      </c>
      <c r="O36" s="193"/>
      <c r="P36" s="38">
        <f>COUNTA(P5:P34)</f>
        <v>5</v>
      </c>
      <c r="Q36" s="40"/>
      <c r="R36" s="194" t="s">
        <v>53</v>
      </c>
      <c r="S36" s="195"/>
      <c r="T36" s="23">
        <f>COUNTA(T5:T34)</f>
        <v>1</v>
      </c>
      <c r="U36" s="36"/>
      <c r="V36" s="31"/>
      <c r="W36" s="32"/>
      <c r="X36" s="32"/>
      <c r="Y36" s="32"/>
      <c r="Z36" s="33"/>
    </row>
  </sheetData>
  <mergeCells count="25">
    <mergeCell ref="A7:H7"/>
    <mergeCell ref="J7:L7"/>
    <mergeCell ref="N3:O4"/>
    <mergeCell ref="P3:R3"/>
    <mergeCell ref="S3:S4"/>
    <mergeCell ref="Y3:Y4"/>
    <mergeCell ref="Z3:Z4"/>
    <mergeCell ref="J5:L5"/>
    <mergeCell ref="A6:H6"/>
    <mergeCell ref="J6:L6"/>
    <mergeCell ref="T3:V3"/>
    <mergeCell ref="W3:W4"/>
    <mergeCell ref="X3:X4"/>
    <mergeCell ref="R36:S36"/>
    <mergeCell ref="A8:H8"/>
    <mergeCell ref="J8:L8"/>
    <mergeCell ref="A9:H9"/>
    <mergeCell ref="J9:L9"/>
    <mergeCell ref="A10:H10"/>
    <mergeCell ref="J10:L10"/>
    <mergeCell ref="A11:H11"/>
    <mergeCell ref="J11:L11"/>
    <mergeCell ref="A18:L27"/>
    <mergeCell ref="A29:L34"/>
    <mergeCell ref="N36:O36"/>
  </mergeCells>
  <conditionalFormatting sqref="O35 O1:O19 O25:O32 O22:O23">
    <cfRule type="containsText" priority="15" dxfId="0" operator="containsText" text="日">
      <formula>NOT(ISERROR(SEARCH("日",O1)))</formula>
    </cfRule>
    <cfRule type="containsText" priority="16" dxfId="0" operator="containsText" text="土">
      <formula>NOT(ISERROR(SEARCH("土",O1)))</formula>
    </cfRule>
  </conditionalFormatting>
  <conditionalFormatting sqref="O7 O9 O15 O17 O19 O23 O25 O11:O13 O27:O29">
    <cfRule type="containsText" priority="13" dxfId="0" operator="containsText" text="日">
      <formula>NOT(ISERROR(SEARCH("日",O7)))</formula>
    </cfRule>
    <cfRule type="containsText" priority="14" dxfId="0" operator="containsText" text="土">
      <formula>NOT(ISERROR(SEARCH("土",O7)))</formula>
    </cfRule>
  </conditionalFormatting>
  <conditionalFormatting sqref="O6 O8 O10">
    <cfRule type="containsText" priority="11" dxfId="0" operator="containsText" text="日">
      <formula>NOT(ISERROR(SEARCH("日",O6)))</formula>
    </cfRule>
    <cfRule type="containsText" priority="12" dxfId="0" operator="containsText" text="土">
      <formula>NOT(ISERROR(SEARCH("土",O6)))</formula>
    </cfRule>
  </conditionalFormatting>
  <conditionalFormatting sqref="O14 O16">
    <cfRule type="containsText" priority="9" dxfId="0" operator="containsText" text="日">
      <formula>NOT(ISERROR(SEARCH("日",O14)))</formula>
    </cfRule>
    <cfRule type="containsText" priority="10" dxfId="0" operator="containsText" text="土">
      <formula>NOT(ISERROR(SEARCH("土",O14)))</formula>
    </cfRule>
  </conditionalFormatting>
  <conditionalFormatting sqref="O13 O15 O17">
    <cfRule type="containsText" priority="7" dxfId="0" operator="containsText" text="日">
      <formula>NOT(ISERROR(SEARCH("日",O13)))</formula>
    </cfRule>
    <cfRule type="containsText" priority="8" dxfId="0" operator="containsText" text="土">
      <formula>NOT(ISERROR(SEARCH("土",O13)))</formula>
    </cfRule>
  </conditionalFormatting>
  <conditionalFormatting sqref="O22">
    <cfRule type="containsText" priority="5" dxfId="0" operator="containsText" text="日">
      <formula>NOT(ISERROR(SEARCH("日",O22)))</formula>
    </cfRule>
    <cfRule type="containsText" priority="6" dxfId="0" operator="containsText" text="土">
      <formula>NOT(ISERROR(SEARCH("土",O22)))</formula>
    </cfRule>
  </conditionalFormatting>
  <conditionalFormatting sqref="O30">
    <cfRule type="containsText" priority="3" dxfId="0" operator="containsText" text="日">
      <formula>NOT(ISERROR(SEARCH("日",O30)))</formula>
    </cfRule>
    <cfRule type="containsText" priority="4" dxfId="0" operator="containsText" text="土">
      <formula>NOT(ISERROR(SEARCH("土",O30)))</formula>
    </cfRule>
  </conditionalFormatting>
  <conditionalFormatting sqref="O27:O29">
    <cfRule type="containsText" priority="1" dxfId="0" operator="containsText" text="日">
      <formula>NOT(ISERROR(SEARCH("日",O27)))</formula>
    </cfRule>
    <cfRule type="containsText" priority="2" dxfId="0" operator="containsText" text="土">
      <formula>NOT(ISERROR(SEARCH("土",O27)))</formula>
    </cfRule>
  </conditionalFormatting>
  <printOptions horizontalCentered="1"/>
  <pageMargins left="0.31496062992125984" right="0.31496062992125984" top="0.7480314960629921" bottom="0.7480314960629921" header="0.31496062992125984" footer="0.31496062992125984"/>
  <pageSetup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BreakPreview" zoomScale="85" zoomScaleSheetLayoutView="85" workbookViewId="0" topLeftCell="A11">
      <selection activeCell="A18" sqref="A18:L27"/>
    </sheetView>
  </sheetViews>
  <sheetFormatPr defaultColWidth="9.140625" defaultRowHeight="15"/>
  <cols>
    <col min="1" max="1" width="7.421875" style="0" customWidth="1"/>
    <col min="2" max="2" width="5.00390625" style="0" customWidth="1"/>
    <col min="3" max="3" width="6.140625" style="0" customWidth="1"/>
    <col min="4" max="7" width="5.7109375" style="0" customWidth="1"/>
    <col min="8" max="8" width="3.421875" style="0" bestFit="1" customWidth="1"/>
    <col min="9" max="9" width="9.00390625" style="0" customWidth="1"/>
    <col min="11" max="11" width="9.00390625" style="0" bestFit="1" customWidth="1"/>
    <col min="12" max="12" width="23.140625" style="0" customWidth="1"/>
    <col min="15" max="15" width="5.00390625" style="0" bestFit="1" customWidth="1"/>
    <col min="16" max="17" width="5.28125" style="0" bestFit="1" customWidth="1"/>
    <col min="18" max="19" width="7.140625" style="0" bestFit="1" customWidth="1"/>
    <col min="20" max="20" width="19.57421875" style="0" bestFit="1" customWidth="1"/>
    <col min="21" max="21" width="7.421875" style="0" bestFit="1" customWidth="1"/>
    <col min="22" max="22" width="9.57421875" style="0" bestFit="1" customWidth="1"/>
    <col min="23" max="23" width="7.57421875" style="0" bestFit="1" customWidth="1"/>
    <col min="24" max="24" width="7.8515625" style="0" bestFit="1" customWidth="1"/>
    <col min="25" max="25" width="7.140625" style="0" bestFit="1" customWidth="1"/>
    <col min="26" max="26" width="25.00390625" style="0" bestFit="1" customWidth="1"/>
  </cols>
  <sheetData>
    <row r="1" spans="1:25" ht="21">
      <c r="A1" s="13" t="s">
        <v>0</v>
      </c>
      <c r="B1" s="13"/>
      <c r="C1" s="13"/>
      <c r="D1" s="13"/>
      <c r="E1" s="13"/>
      <c r="F1" s="13"/>
      <c r="G1" s="13"/>
      <c r="H1" s="13"/>
      <c r="I1" s="13"/>
      <c r="J1" s="13"/>
      <c r="K1" s="12">
        <v>6</v>
      </c>
      <c r="L1" s="12" t="s">
        <v>1</v>
      </c>
      <c r="N1" s="8" t="s">
        <v>2</v>
      </c>
      <c r="S1" s="24"/>
      <c r="V1" s="22" t="s">
        <v>55</v>
      </c>
      <c r="W1" s="8"/>
      <c r="X1" s="8"/>
      <c r="Y1" s="8"/>
    </row>
    <row r="2" ht="14.25" thickBot="1">
      <c r="S2" s="24"/>
    </row>
    <row r="3" spans="1:26" ht="20.25" customHeight="1" thickBot="1">
      <c r="A3" s="16" t="s">
        <v>4</v>
      </c>
      <c r="B3" s="19" t="s">
        <v>5</v>
      </c>
      <c r="C3" s="20">
        <v>30</v>
      </c>
      <c r="D3" s="20" t="s">
        <v>6</v>
      </c>
      <c r="E3" s="20">
        <v>6</v>
      </c>
      <c r="F3" s="20" t="s">
        <v>7</v>
      </c>
      <c r="G3" s="20"/>
      <c r="H3" s="20" t="s">
        <v>8</v>
      </c>
      <c r="I3" s="20"/>
      <c r="J3" s="20"/>
      <c r="K3" s="14" t="s">
        <v>9</v>
      </c>
      <c r="L3" s="15" t="s">
        <v>10</v>
      </c>
      <c r="N3" s="245" t="s">
        <v>11</v>
      </c>
      <c r="O3" s="246"/>
      <c r="P3" s="240" t="s">
        <v>12</v>
      </c>
      <c r="Q3" s="240"/>
      <c r="R3" s="240"/>
      <c r="S3" s="249" t="s">
        <v>13</v>
      </c>
      <c r="T3" s="239" t="s">
        <v>14</v>
      </c>
      <c r="U3" s="240"/>
      <c r="V3" s="240"/>
      <c r="W3" s="232" t="s">
        <v>15</v>
      </c>
      <c r="X3" s="230" t="s">
        <v>16</v>
      </c>
      <c r="Y3" s="230" t="s">
        <v>17</v>
      </c>
      <c r="Z3" s="232" t="s">
        <v>18</v>
      </c>
    </row>
    <row r="4" spans="14:26" ht="27.75" thickBot="1">
      <c r="N4" s="247"/>
      <c r="O4" s="248"/>
      <c r="P4" s="112" t="s">
        <v>19</v>
      </c>
      <c r="Q4" s="113" t="s">
        <v>20</v>
      </c>
      <c r="R4" s="114" t="s">
        <v>21</v>
      </c>
      <c r="S4" s="250"/>
      <c r="T4" s="2" t="s">
        <v>22</v>
      </c>
      <c r="U4" s="75" t="s">
        <v>23</v>
      </c>
      <c r="V4" s="37" t="s">
        <v>24</v>
      </c>
      <c r="W4" s="241"/>
      <c r="X4" s="231"/>
      <c r="Y4" s="231"/>
      <c r="Z4" s="231"/>
    </row>
    <row r="5" spans="1:26" ht="14.25" thickBot="1">
      <c r="A5" s="7" t="s">
        <v>25</v>
      </c>
      <c r="I5" t="s">
        <v>26</v>
      </c>
      <c r="J5" s="233" t="s">
        <v>27</v>
      </c>
      <c r="K5" s="233"/>
      <c r="L5" s="233"/>
      <c r="N5" s="92">
        <v>43617</v>
      </c>
      <c r="O5" s="108" t="str">
        <f aca="true" t="shared" si="0" ref="O5:O17">TEXT(N5,"aaa")</f>
        <v>土</v>
      </c>
      <c r="P5" s="119"/>
      <c r="Q5" s="120"/>
      <c r="R5" s="127"/>
      <c r="S5" s="97">
        <f>SUM(P5:R5)</f>
        <v>0</v>
      </c>
      <c r="T5" s="42"/>
      <c r="U5" s="52"/>
      <c r="V5" s="53"/>
      <c r="W5" s="54">
        <f>SUM(U5:V5)</f>
        <v>0</v>
      </c>
      <c r="X5" s="53"/>
      <c r="Y5" s="54">
        <f>SUM(S5,W5:X5)</f>
        <v>0</v>
      </c>
      <c r="Z5" s="78"/>
    </row>
    <row r="6" spans="1:26" ht="14.25" thickBot="1">
      <c r="A6" s="234" t="s">
        <v>28</v>
      </c>
      <c r="B6" s="235"/>
      <c r="C6" s="235"/>
      <c r="D6" s="235"/>
      <c r="E6" s="235"/>
      <c r="F6" s="235"/>
      <c r="G6" s="235"/>
      <c r="H6" s="236"/>
      <c r="I6" s="17">
        <f>'6月'!P35</f>
        <v>0</v>
      </c>
      <c r="J6" s="237"/>
      <c r="K6" s="237"/>
      <c r="L6" s="238"/>
      <c r="N6" s="92">
        <v>43618</v>
      </c>
      <c r="O6" s="109" t="str">
        <f t="shared" si="0"/>
        <v>日</v>
      </c>
      <c r="P6" s="121"/>
      <c r="Q6" s="84"/>
      <c r="R6" s="85"/>
      <c r="S6" s="98">
        <f aca="true" t="shared" si="1" ref="S6:S33">SUM(P6:R6)</f>
        <v>0</v>
      </c>
      <c r="T6" s="94"/>
      <c r="U6" s="55"/>
      <c r="V6" s="56"/>
      <c r="W6" s="57">
        <f aca="true" t="shared" si="2" ref="W6:W34">SUM(U6:V6)</f>
        <v>0</v>
      </c>
      <c r="X6" s="131"/>
      <c r="Y6" s="155">
        <f aca="true" t="shared" si="3" ref="Y6:Y34">SUM(S6,W6:X6)</f>
        <v>0</v>
      </c>
      <c r="Z6" s="76"/>
    </row>
    <row r="7" spans="1:26" ht="14.25" thickBot="1">
      <c r="A7" s="242" t="s">
        <v>30</v>
      </c>
      <c r="B7" s="243"/>
      <c r="C7" s="243"/>
      <c r="D7" s="243"/>
      <c r="E7" s="243"/>
      <c r="F7" s="243"/>
      <c r="G7" s="243"/>
      <c r="H7" s="244"/>
      <c r="I7" s="1">
        <f>'6月'!Q35</f>
        <v>0</v>
      </c>
      <c r="J7" s="219"/>
      <c r="K7" s="219"/>
      <c r="L7" s="220"/>
      <c r="N7" s="92">
        <v>43619</v>
      </c>
      <c r="O7" s="109" t="str">
        <f t="shared" si="0"/>
        <v>月</v>
      </c>
      <c r="P7" s="122"/>
      <c r="Q7" s="51"/>
      <c r="R7" s="86"/>
      <c r="S7" s="98">
        <f t="shared" si="1"/>
        <v>0</v>
      </c>
      <c r="T7" s="43"/>
      <c r="U7" s="55"/>
      <c r="V7" s="58"/>
      <c r="W7" s="57">
        <f t="shared" si="2"/>
        <v>0</v>
      </c>
      <c r="X7" s="58"/>
      <c r="Y7" s="155">
        <f t="shared" si="3"/>
        <v>0</v>
      </c>
      <c r="Z7" s="28"/>
    </row>
    <row r="8" spans="1:26" ht="14.25" thickBot="1">
      <c r="A8" s="216" t="s">
        <v>31</v>
      </c>
      <c r="B8" s="217"/>
      <c r="C8" s="217"/>
      <c r="D8" s="217"/>
      <c r="E8" s="217"/>
      <c r="F8" s="217"/>
      <c r="G8" s="217"/>
      <c r="H8" s="218"/>
      <c r="I8" s="1">
        <f>'6月'!R35</f>
        <v>0</v>
      </c>
      <c r="J8" s="219"/>
      <c r="K8" s="219"/>
      <c r="L8" s="220"/>
      <c r="N8" s="92">
        <v>43620</v>
      </c>
      <c r="O8" s="105" t="str">
        <f t="shared" si="0"/>
        <v>火</v>
      </c>
      <c r="P8" s="122"/>
      <c r="Q8" s="51"/>
      <c r="R8" s="25"/>
      <c r="S8" s="98">
        <f t="shared" si="1"/>
        <v>0</v>
      </c>
      <c r="T8" s="44"/>
      <c r="U8" s="59"/>
      <c r="V8" s="60"/>
      <c r="W8" s="57">
        <f t="shared" si="2"/>
        <v>0</v>
      </c>
      <c r="X8" s="60"/>
      <c r="Y8" s="155">
        <f t="shared" si="3"/>
        <v>0</v>
      </c>
      <c r="Z8" s="28"/>
    </row>
    <row r="9" spans="1:26" ht="14.25" thickBot="1">
      <c r="A9" s="221" t="s">
        <v>33</v>
      </c>
      <c r="B9" s="222"/>
      <c r="C9" s="222"/>
      <c r="D9" s="222"/>
      <c r="E9" s="222"/>
      <c r="F9" s="222"/>
      <c r="G9" s="222"/>
      <c r="H9" s="223"/>
      <c r="I9" s="1">
        <f>'6月'!W35</f>
        <v>0</v>
      </c>
      <c r="J9" s="224"/>
      <c r="K9" s="225"/>
      <c r="L9" s="226"/>
      <c r="N9" s="92">
        <v>43621</v>
      </c>
      <c r="O9" s="109" t="str">
        <f t="shared" si="0"/>
        <v>水</v>
      </c>
      <c r="P9" s="123"/>
      <c r="Q9" s="26"/>
      <c r="R9" s="27"/>
      <c r="S9" s="99">
        <f t="shared" si="1"/>
        <v>0</v>
      </c>
      <c r="T9" s="45"/>
      <c r="U9" s="61"/>
      <c r="V9" s="62"/>
      <c r="W9" s="49">
        <f t="shared" si="2"/>
        <v>0</v>
      </c>
      <c r="X9" s="62"/>
      <c r="Y9" s="101">
        <f t="shared" si="3"/>
        <v>0</v>
      </c>
      <c r="Z9" s="77"/>
    </row>
    <row r="10" spans="1:26" ht="14.25" thickBot="1">
      <c r="A10" s="227" t="s">
        <v>34</v>
      </c>
      <c r="B10" s="228"/>
      <c r="C10" s="228"/>
      <c r="D10" s="228"/>
      <c r="E10" s="228"/>
      <c r="F10" s="228"/>
      <c r="G10" s="228"/>
      <c r="H10" s="229"/>
      <c r="I10" s="1">
        <f>'6月'!X35</f>
        <v>0</v>
      </c>
      <c r="J10" s="219"/>
      <c r="K10" s="219"/>
      <c r="L10" s="220"/>
      <c r="N10" s="92">
        <v>43622</v>
      </c>
      <c r="O10" s="109" t="str">
        <f t="shared" si="0"/>
        <v>木</v>
      </c>
      <c r="P10" s="122"/>
      <c r="Q10" s="51"/>
      <c r="R10" s="25"/>
      <c r="S10" s="98">
        <f t="shared" si="1"/>
        <v>0</v>
      </c>
      <c r="T10" s="35"/>
      <c r="U10" s="63"/>
      <c r="V10" s="64"/>
      <c r="W10" s="57">
        <f t="shared" si="2"/>
        <v>0</v>
      </c>
      <c r="X10" s="60"/>
      <c r="Y10" s="155">
        <f t="shared" si="3"/>
        <v>0</v>
      </c>
      <c r="Z10" s="79"/>
    </row>
    <row r="11" spans="1:26" ht="14.25" thickBot="1">
      <c r="A11" s="208" t="s">
        <v>35</v>
      </c>
      <c r="B11" s="209"/>
      <c r="C11" s="209"/>
      <c r="D11" s="209"/>
      <c r="E11" s="209"/>
      <c r="F11" s="209"/>
      <c r="G11" s="209"/>
      <c r="H11" s="210"/>
      <c r="I11" s="18">
        <f>'6月'!Y35</f>
        <v>0</v>
      </c>
      <c r="J11" s="211"/>
      <c r="K11" s="211"/>
      <c r="L11" s="212"/>
      <c r="N11" s="92">
        <v>43623</v>
      </c>
      <c r="O11" s="105" t="str">
        <f t="shared" si="0"/>
        <v>金</v>
      </c>
      <c r="P11" s="122"/>
      <c r="Q11" s="51"/>
      <c r="R11" s="25"/>
      <c r="S11" s="98">
        <f t="shared" si="1"/>
        <v>0</v>
      </c>
      <c r="T11" s="47"/>
      <c r="U11" s="65"/>
      <c r="V11" s="60"/>
      <c r="W11" s="57">
        <f t="shared" si="2"/>
        <v>0</v>
      </c>
      <c r="X11" s="64"/>
      <c r="Y11" s="155">
        <f t="shared" si="3"/>
        <v>0</v>
      </c>
      <c r="Z11" s="80"/>
    </row>
    <row r="12" spans="1:26" ht="14.25" thickBot="1">
      <c r="A12" t="s">
        <v>36</v>
      </c>
      <c r="N12" s="92">
        <v>43624</v>
      </c>
      <c r="O12" s="109" t="str">
        <f t="shared" si="0"/>
        <v>土</v>
      </c>
      <c r="P12" s="122"/>
      <c r="Q12" s="51"/>
      <c r="R12" s="25"/>
      <c r="S12" s="98">
        <f t="shared" si="1"/>
        <v>0</v>
      </c>
      <c r="T12" s="95"/>
      <c r="U12" s="67"/>
      <c r="V12" s="66"/>
      <c r="W12" s="57">
        <f t="shared" si="2"/>
        <v>0</v>
      </c>
      <c r="X12" s="60"/>
      <c r="Y12" s="155">
        <f t="shared" si="3"/>
        <v>0</v>
      </c>
      <c r="Z12" s="89"/>
    </row>
    <row r="13" spans="1:26" ht="14.25" thickBot="1">
      <c r="A13" s="3"/>
      <c r="B13" s="4"/>
      <c r="C13" s="4"/>
      <c r="D13" s="4"/>
      <c r="E13" s="4"/>
      <c r="F13" s="4"/>
      <c r="G13" s="4"/>
      <c r="H13" s="4"/>
      <c r="I13" s="4"/>
      <c r="J13" s="4"/>
      <c r="K13" s="4"/>
      <c r="L13" s="5"/>
      <c r="N13" s="92">
        <v>43625</v>
      </c>
      <c r="O13" s="105" t="str">
        <f t="shared" si="0"/>
        <v>日</v>
      </c>
      <c r="P13" s="122"/>
      <c r="Q13" s="51"/>
      <c r="R13" s="25"/>
      <c r="S13" s="98">
        <f t="shared" si="1"/>
        <v>0</v>
      </c>
      <c r="T13" s="43"/>
      <c r="U13" s="55"/>
      <c r="V13" s="60"/>
      <c r="W13" s="57">
        <f t="shared" si="2"/>
        <v>0</v>
      </c>
      <c r="X13" s="60"/>
      <c r="Y13" s="155">
        <f t="shared" si="3"/>
        <v>0</v>
      </c>
      <c r="Z13" s="81"/>
    </row>
    <row r="14" spans="1:26" ht="14.25" thickBot="1">
      <c r="A14" s="11" t="s">
        <v>37</v>
      </c>
      <c r="B14" s="147"/>
      <c r="C14" s="147"/>
      <c r="D14" s="147"/>
      <c r="E14" s="147"/>
      <c r="F14" s="147"/>
      <c r="G14" s="147"/>
      <c r="H14" s="147"/>
      <c r="I14" s="147"/>
      <c r="J14" s="147"/>
      <c r="K14" s="147"/>
      <c r="L14" s="6"/>
      <c r="N14" s="92">
        <v>43626</v>
      </c>
      <c r="O14" s="110" t="str">
        <f t="shared" si="0"/>
        <v>月</v>
      </c>
      <c r="P14" s="122"/>
      <c r="Q14" s="51"/>
      <c r="R14" s="25"/>
      <c r="S14" s="98">
        <f t="shared" si="1"/>
        <v>0</v>
      </c>
      <c r="T14" s="43"/>
      <c r="U14" s="68"/>
      <c r="V14" s="69"/>
      <c r="W14" s="57">
        <f t="shared" si="2"/>
        <v>0</v>
      </c>
      <c r="X14" s="132"/>
      <c r="Y14" s="155">
        <f t="shared" si="3"/>
        <v>0</v>
      </c>
      <c r="Z14" s="79"/>
    </row>
    <row r="15" spans="1:26" ht="14.25" thickBot="1">
      <c r="A15" s="21" t="s">
        <v>39</v>
      </c>
      <c r="B15" s="147"/>
      <c r="C15" s="147"/>
      <c r="D15" s="147"/>
      <c r="E15" s="147"/>
      <c r="F15" s="147"/>
      <c r="G15" s="147"/>
      <c r="H15" s="147"/>
      <c r="I15" s="147"/>
      <c r="J15" s="147"/>
      <c r="K15" s="147"/>
      <c r="L15" s="6"/>
      <c r="N15" s="92">
        <v>43627</v>
      </c>
      <c r="O15" s="111" t="str">
        <f t="shared" si="0"/>
        <v>火</v>
      </c>
      <c r="P15" s="122"/>
      <c r="Q15" s="51"/>
      <c r="R15" s="25"/>
      <c r="S15" s="98">
        <f t="shared" si="1"/>
        <v>0</v>
      </c>
      <c r="T15" s="43"/>
      <c r="U15" s="55"/>
      <c r="V15" s="58"/>
      <c r="W15" s="57">
        <f t="shared" si="2"/>
        <v>0</v>
      </c>
      <c r="X15" s="58"/>
      <c r="Y15" s="155">
        <f t="shared" si="3"/>
        <v>0</v>
      </c>
      <c r="Z15" s="34"/>
    </row>
    <row r="16" spans="1:26" ht="14.25" thickBot="1">
      <c r="A16" s="10"/>
      <c r="B16" s="148"/>
      <c r="C16" s="148"/>
      <c r="D16" s="148"/>
      <c r="E16" s="148"/>
      <c r="F16" s="148"/>
      <c r="G16" s="148"/>
      <c r="H16" s="148"/>
      <c r="I16" s="148"/>
      <c r="J16" s="148"/>
      <c r="K16" s="148"/>
      <c r="L16" s="9"/>
      <c r="N16" s="92">
        <v>43628</v>
      </c>
      <c r="O16" s="105" t="str">
        <f t="shared" si="0"/>
        <v>水</v>
      </c>
      <c r="P16" s="123"/>
      <c r="Q16" s="26"/>
      <c r="R16" s="27"/>
      <c r="S16" s="99">
        <f t="shared" si="1"/>
        <v>0</v>
      </c>
      <c r="T16" s="45"/>
      <c r="U16" s="61"/>
      <c r="V16" s="102"/>
      <c r="W16" s="49">
        <f t="shared" si="2"/>
        <v>0</v>
      </c>
      <c r="X16" s="102"/>
      <c r="Y16" s="101">
        <f t="shared" si="3"/>
        <v>0</v>
      </c>
      <c r="Z16" s="140"/>
    </row>
    <row r="17" spans="1:26" ht="14.25" thickBot="1">
      <c r="A17" s="11" t="s">
        <v>42</v>
      </c>
      <c r="B17" s="147"/>
      <c r="C17" s="147"/>
      <c r="D17" s="147"/>
      <c r="E17" s="147"/>
      <c r="F17" s="147"/>
      <c r="G17" s="147"/>
      <c r="H17" s="147"/>
      <c r="I17" s="147"/>
      <c r="J17" s="147"/>
      <c r="K17" s="147"/>
      <c r="L17" s="6"/>
      <c r="N17" s="92">
        <v>43629</v>
      </c>
      <c r="O17" s="105" t="str">
        <f t="shared" si="0"/>
        <v>木</v>
      </c>
      <c r="P17" s="122"/>
      <c r="Q17" s="51"/>
      <c r="R17" s="25"/>
      <c r="S17" s="98">
        <f t="shared" si="1"/>
        <v>0</v>
      </c>
      <c r="T17" s="43"/>
      <c r="U17" s="55"/>
      <c r="V17" s="58"/>
      <c r="W17" s="57">
        <f t="shared" si="2"/>
        <v>0</v>
      </c>
      <c r="X17" s="71"/>
      <c r="Y17" s="155">
        <f t="shared" si="3"/>
        <v>0</v>
      </c>
      <c r="Z17" s="87"/>
    </row>
    <row r="18" spans="1:26" ht="14.25" thickBot="1">
      <c r="A18" s="201"/>
      <c r="B18" s="202"/>
      <c r="C18" s="202"/>
      <c r="D18" s="202"/>
      <c r="E18" s="202"/>
      <c r="F18" s="202"/>
      <c r="G18" s="202"/>
      <c r="H18" s="202"/>
      <c r="I18" s="202"/>
      <c r="J18" s="202"/>
      <c r="K18" s="202"/>
      <c r="L18" s="203"/>
      <c r="N18" s="92">
        <v>43630</v>
      </c>
      <c r="O18" s="105" t="str">
        <f>TEXT(N18,"aaa")</f>
        <v>金</v>
      </c>
      <c r="P18" s="122"/>
      <c r="Q18" s="51"/>
      <c r="R18" s="25"/>
      <c r="S18" s="98">
        <f t="shared" si="1"/>
        <v>0</v>
      </c>
      <c r="T18" s="46"/>
      <c r="U18" s="70"/>
      <c r="V18" s="71"/>
      <c r="W18" s="57">
        <f t="shared" si="2"/>
        <v>0</v>
      </c>
      <c r="X18" s="71"/>
      <c r="Y18" s="155">
        <f t="shared" si="3"/>
        <v>0</v>
      </c>
      <c r="Z18" s="88"/>
    </row>
    <row r="19" spans="1:26" ht="14.25" thickBot="1">
      <c r="A19" s="201"/>
      <c r="B19" s="202"/>
      <c r="C19" s="202"/>
      <c r="D19" s="202"/>
      <c r="E19" s="202"/>
      <c r="F19" s="202"/>
      <c r="G19" s="202"/>
      <c r="H19" s="202"/>
      <c r="I19" s="202"/>
      <c r="J19" s="202"/>
      <c r="K19" s="202"/>
      <c r="L19" s="203"/>
      <c r="N19" s="92">
        <v>43631</v>
      </c>
      <c r="O19" s="109" t="str">
        <f>TEXT(N19,"aaa")</f>
        <v>土</v>
      </c>
      <c r="P19" s="122"/>
      <c r="Q19" s="51"/>
      <c r="R19" s="25"/>
      <c r="S19" s="98">
        <f t="shared" si="1"/>
        <v>0</v>
      </c>
      <c r="T19" s="46"/>
      <c r="U19" s="70"/>
      <c r="V19" s="72"/>
      <c r="W19" s="57">
        <f t="shared" si="2"/>
        <v>0</v>
      </c>
      <c r="X19" s="74"/>
      <c r="Y19" s="155">
        <f t="shared" si="3"/>
        <v>0</v>
      </c>
      <c r="Z19" s="82"/>
    </row>
    <row r="20" spans="1:26" ht="14.25" thickBot="1">
      <c r="A20" s="201"/>
      <c r="B20" s="202"/>
      <c r="C20" s="202"/>
      <c r="D20" s="202"/>
      <c r="E20" s="202"/>
      <c r="F20" s="202"/>
      <c r="G20" s="202"/>
      <c r="H20" s="202"/>
      <c r="I20" s="202"/>
      <c r="J20" s="202"/>
      <c r="K20" s="202"/>
      <c r="L20" s="203"/>
      <c r="N20" s="92">
        <v>43632</v>
      </c>
      <c r="O20" s="105" t="s">
        <v>45</v>
      </c>
      <c r="P20" s="122"/>
      <c r="Q20" s="51"/>
      <c r="R20" s="25"/>
      <c r="S20" s="98">
        <f t="shared" si="1"/>
        <v>0</v>
      </c>
      <c r="T20" s="35"/>
      <c r="U20" s="63"/>
      <c r="V20" s="64"/>
      <c r="W20" s="57">
        <f t="shared" si="2"/>
        <v>0</v>
      </c>
      <c r="X20" s="64"/>
      <c r="Y20" s="155">
        <f t="shared" si="3"/>
        <v>0</v>
      </c>
      <c r="Z20" s="107"/>
    </row>
    <row r="21" spans="1:26" ht="13.5" customHeight="1" thickBot="1">
      <c r="A21" s="201"/>
      <c r="B21" s="202"/>
      <c r="C21" s="202"/>
      <c r="D21" s="202"/>
      <c r="E21" s="202"/>
      <c r="F21" s="202"/>
      <c r="G21" s="202"/>
      <c r="H21" s="202"/>
      <c r="I21" s="202"/>
      <c r="J21" s="202"/>
      <c r="K21" s="202"/>
      <c r="L21" s="203"/>
      <c r="N21" s="92">
        <v>43633</v>
      </c>
      <c r="O21" s="105" t="s">
        <v>47</v>
      </c>
      <c r="P21" s="122"/>
      <c r="Q21" s="51"/>
      <c r="R21" s="25"/>
      <c r="S21" s="98">
        <f t="shared" si="1"/>
        <v>0</v>
      </c>
      <c r="T21" s="47"/>
      <c r="U21" s="65"/>
      <c r="V21" s="60"/>
      <c r="W21" s="57">
        <f t="shared" si="2"/>
        <v>0</v>
      </c>
      <c r="X21" s="64"/>
      <c r="Y21" s="155">
        <f t="shared" si="3"/>
        <v>0</v>
      </c>
      <c r="Z21" s="90"/>
    </row>
    <row r="22" spans="1:26" ht="14.25" thickBot="1">
      <c r="A22" s="201"/>
      <c r="B22" s="202"/>
      <c r="C22" s="202"/>
      <c r="D22" s="202"/>
      <c r="E22" s="202"/>
      <c r="F22" s="202"/>
      <c r="G22" s="202"/>
      <c r="H22" s="202"/>
      <c r="I22" s="202"/>
      <c r="J22" s="202"/>
      <c r="K22" s="202"/>
      <c r="L22" s="203"/>
      <c r="N22" s="92">
        <v>43634</v>
      </c>
      <c r="O22" s="111" t="str">
        <f>TEXT(N22,"aaa")</f>
        <v>火</v>
      </c>
      <c r="P22" s="122"/>
      <c r="Q22" s="51"/>
      <c r="R22" s="25"/>
      <c r="S22" s="98">
        <f t="shared" si="1"/>
        <v>0</v>
      </c>
      <c r="T22" s="47"/>
      <c r="U22" s="65"/>
      <c r="V22" s="60"/>
      <c r="W22" s="57">
        <f t="shared" si="2"/>
        <v>0</v>
      </c>
      <c r="X22" s="64"/>
      <c r="Y22" s="155">
        <f t="shared" si="3"/>
        <v>0</v>
      </c>
      <c r="Z22" s="90"/>
    </row>
    <row r="23" spans="1:26" ht="14.25" thickBot="1">
      <c r="A23" s="201"/>
      <c r="B23" s="202"/>
      <c r="C23" s="202"/>
      <c r="D23" s="202"/>
      <c r="E23" s="202"/>
      <c r="F23" s="202"/>
      <c r="G23" s="202"/>
      <c r="H23" s="202"/>
      <c r="I23" s="202"/>
      <c r="J23" s="202"/>
      <c r="K23" s="202"/>
      <c r="L23" s="203"/>
      <c r="N23" s="92">
        <v>43635</v>
      </c>
      <c r="O23" s="111" t="str">
        <f>TEXT(N23,"aaa")</f>
        <v>水</v>
      </c>
      <c r="P23" s="123"/>
      <c r="Q23" s="26"/>
      <c r="R23" s="27"/>
      <c r="S23" s="99">
        <f t="shared" si="1"/>
        <v>0</v>
      </c>
      <c r="T23" s="96"/>
      <c r="U23" s="26"/>
      <c r="V23" s="50"/>
      <c r="W23" s="49">
        <f t="shared" si="2"/>
        <v>0</v>
      </c>
      <c r="X23" s="50"/>
      <c r="Y23" s="101">
        <f t="shared" si="3"/>
        <v>0</v>
      </c>
      <c r="Z23" s="77"/>
    </row>
    <row r="24" spans="1:26" ht="14.25" thickBot="1">
      <c r="A24" s="201"/>
      <c r="B24" s="202"/>
      <c r="C24" s="202"/>
      <c r="D24" s="202"/>
      <c r="E24" s="202"/>
      <c r="F24" s="202"/>
      <c r="G24" s="202"/>
      <c r="H24" s="202"/>
      <c r="I24" s="202"/>
      <c r="J24" s="202"/>
      <c r="K24" s="202"/>
      <c r="L24" s="203"/>
      <c r="N24" s="92">
        <v>43636</v>
      </c>
      <c r="O24" s="105" t="s">
        <v>48</v>
      </c>
      <c r="P24" s="122"/>
      <c r="Q24" s="51"/>
      <c r="R24" s="25"/>
      <c r="S24" s="98">
        <f t="shared" si="1"/>
        <v>0</v>
      </c>
      <c r="T24" s="43"/>
      <c r="U24" s="55"/>
      <c r="V24" s="73"/>
      <c r="W24" s="57">
        <f t="shared" si="2"/>
        <v>0</v>
      </c>
      <c r="X24" s="133"/>
      <c r="Y24" s="155">
        <f t="shared" si="3"/>
        <v>0</v>
      </c>
      <c r="Z24" s="87"/>
    </row>
    <row r="25" spans="1:26" ht="14.25" thickBot="1">
      <c r="A25" s="201"/>
      <c r="B25" s="202"/>
      <c r="C25" s="202"/>
      <c r="D25" s="202"/>
      <c r="E25" s="202"/>
      <c r="F25" s="202"/>
      <c r="G25" s="202"/>
      <c r="H25" s="202"/>
      <c r="I25" s="202"/>
      <c r="J25" s="202"/>
      <c r="K25" s="202"/>
      <c r="L25" s="203"/>
      <c r="N25" s="92">
        <v>43637</v>
      </c>
      <c r="O25" s="105" t="str">
        <f aca="true" t="shared" si="4" ref="O25:O32">TEXT(N25,"aaa")</f>
        <v>金</v>
      </c>
      <c r="P25" s="122"/>
      <c r="Q25" s="51"/>
      <c r="R25" s="25"/>
      <c r="S25" s="98">
        <f t="shared" si="1"/>
        <v>0</v>
      </c>
      <c r="T25" s="43"/>
      <c r="U25" s="55"/>
      <c r="V25" s="73"/>
      <c r="W25" s="57">
        <f t="shared" si="2"/>
        <v>0</v>
      </c>
      <c r="X25" s="73"/>
      <c r="Y25" s="155">
        <f t="shared" si="3"/>
        <v>0</v>
      </c>
      <c r="Z25" s="88"/>
    </row>
    <row r="26" spans="1:26" ht="14.25" thickBot="1">
      <c r="A26" s="201"/>
      <c r="B26" s="202"/>
      <c r="C26" s="202"/>
      <c r="D26" s="202"/>
      <c r="E26" s="202"/>
      <c r="F26" s="202"/>
      <c r="G26" s="202"/>
      <c r="H26" s="202"/>
      <c r="I26" s="202"/>
      <c r="J26" s="202"/>
      <c r="K26" s="202"/>
      <c r="L26" s="203"/>
      <c r="N26" s="92">
        <v>43638</v>
      </c>
      <c r="O26" s="109" t="str">
        <f t="shared" si="4"/>
        <v>土</v>
      </c>
      <c r="P26" s="122"/>
      <c r="Q26" s="51"/>
      <c r="R26" s="25"/>
      <c r="S26" s="98">
        <f t="shared" si="1"/>
        <v>0</v>
      </c>
      <c r="T26" s="43"/>
      <c r="U26" s="55"/>
      <c r="V26" s="58"/>
      <c r="W26" s="57">
        <f t="shared" si="2"/>
        <v>0</v>
      </c>
      <c r="X26" s="58"/>
      <c r="Y26" s="155">
        <f t="shared" si="3"/>
        <v>0</v>
      </c>
      <c r="Z26" s="48"/>
    </row>
    <row r="27" spans="1:26" ht="14.25" thickBot="1">
      <c r="A27" s="201"/>
      <c r="B27" s="202"/>
      <c r="C27" s="202"/>
      <c r="D27" s="202"/>
      <c r="E27" s="202"/>
      <c r="F27" s="202"/>
      <c r="G27" s="202"/>
      <c r="H27" s="202"/>
      <c r="I27" s="202"/>
      <c r="J27" s="202"/>
      <c r="K27" s="202"/>
      <c r="L27" s="203"/>
      <c r="N27" s="92">
        <v>43639</v>
      </c>
      <c r="O27" s="105" t="str">
        <f t="shared" si="4"/>
        <v>日</v>
      </c>
      <c r="P27" s="122"/>
      <c r="Q27" s="51"/>
      <c r="R27" s="25"/>
      <c r="S27" s="98">
        <f t="shared" si="1"/>
        <v>0</v>
      </c>
      <c r="T27" s="43"/>
      <c r="U27" s="55"/>
      <c r="V27" s="60"/>
      <c r="W27" s="57">
        <f t="shared" si="2"/>
        <v>0</v>
      </c>
      <c r="X27" s="60"/>
      <c r="Y27" s="155">
        <f t="shared" si="3"/>
        <v>0</v>
      </c>
      <c r="Z27" s="83"/>
    </row>
    <row r="28" spans="1:26" ht="14.25" thickBot="1">
      <c r="A28" s="91" t="s">
        <v>49</v>
      </c>
      <c r="B28" s="153"/>
      <c r="C28" s="153"/>
      <c r="D28" s="153"/>
      <c r="E28" s="153"/>
      <c r="F28" s="153"/>
      <c r="G28" s="153"/>
      <c r="H28" s="153"/>
      <c r="I28" s="153"/>
      <c r="J28" s="153"/>
      <c r="K28" s="153"/>
      <c r="L28" s="154"/>
      <c r="N28" s="92">
        <v>43640</v>
      </c>
      <c r="O28" s="105" t="str">
        <f t="shared" si="4"/>
        <v>月</v>
      </c>
      <c r="P28" s="122"/>
      <c r="Q28" s="51"/>
      <c r="R28" s="25"/>
      <c r="S28" s="98">
        <f t="shared" si="1"/>
        <v>0</v>
      </c>
      <c r="T28" s="46"/>
      <c r="U28" s="70"/>
      <c r="V28" s="64"/>
      <c r="W28" s="57">
        <f t="shared" si="2"/>
        <v>0</v>
      </c>
      <c r="X28" s="64"/>
      <c r="Y28" s="155">
        <f t="shared" si="3"/>
        <v>0</v>
      </c>
      <c r="Z28" s="88"/>
    </row>
    <row r="29" spans="1:26" ht="14.25" thickBot="1">
      <c r="A29" s="207"/>
      <c r="B29" s="205"/>
      <c r="C29" s="205"/>
      <c r="D29" s="205"/>
      <c r="E29" s="205"/>
      <c r="F29" s="205"/>
      <c r="G29" s="205"/>
      <c r="H29" s="205"/>
      <c r="I29" s="205"/>
      <c r="J29" s="205"/>
      <c r="K29" s="205"/>
      <c r="L29" s="206"/>
      <c r="N29" s="92">
        <v>43641</v>
      </c>
      <c r="O29" s="105" t="str">
        <f t="shared" si="4"/>
        <v>火</v>
      </c>
      <c r="P29" s="122"/>
      <c r="Q29" s="51"/>
      <c r="R29" s="25"/>
      <c r="S29" s="98">
        <f t="shared" si="1"/>
        <v>0</v>
      </c>
      <c r="T29" s="46"/>
      <c r="U29" s="70"/>
      <c r="V29" s="60"/>
      <c r="W29" s="57">
        <f t="shared" si="2"/>
        <v>0</v>
      </c>
      <c r="X29" s="60"/>
      <c r="Y29" s="155">
        <f t="shared" si="3"/>
        <v>0</v>
      </c>
      <c r="Z29" s="83"/>
    </row>
    <row r="30" spans="1:26" ht="14.25" thickBot="1">
      <c r="A30" s="207"/>
      <c r="B30" s="205"/>
      <c r="C30" s="205"/>
      <c r="D30" s="205"/>
      <c r="E30" s="205"/>
      <c r="F30" s="205"/>
      <c r="G30" s="205"/>
      <c r="H30" s="205"/>
      <c r="I30" s="205"/>
      <c r="J30" s="205"/>
      <c r="K30" s="205"/>
      <c r="L30" s="206"/>
      <c r="N30" s="92">
        <v>43642</v>
      </c>
      <c r="O30" s="105" t="str">
        <f t="shared" si="4"/>
        <v>水</v>
      </c>
      <c r="P30" s="123"/>
      <c r="Q30" s="26"/>
      <c r="R30" s="27"/>
      <c r="S30" s="99">
        <f t="shared" si="1"/>
        <v>0</v>
      </c>
      <c r="T30" s="136"/>
      <c r="U30" s="137"/>
      <c r="V30" s="62"/>
      <c r="W30" s="49">
        <f t="shared" si="2"/>
        <v>0</v>
      </c>
      <c r="X30" s="138"/>
      <c r="Y30" s="101">
        <f t="shared" si="3"/>
        <v>0</v>
      </c>
      <c r="Z30" s="139"/>
    </row>
    <row r="31" spans="1:26" ht="14.25" thickBot="1">
      <c r="A31" s="207"/>
      <c r="B31" s="205"/>
      <c r="C31" s="205"/>
      <c r="D31" s="205"/>
      <c r="E31" s="205"/>
      <c r="F31" s="205"/>
      <c r="G31" s="205"/>
      <c r="H31" s="205"/>
      <c r="I31" s="205"/>
      <c r="J31" s="205"/>
      <c r="K31" s="205"/>
      <c r="L31" s="206"/>
      <c r="N31" s="92">
        <v>43643</v>
      </c>
      <c r="O31" s="110" t="str">
        <f t="shared" si="4"/>
        <v>木</v>
      </c>
      <c r="P31" s="124"/>
      <c r="Q31" s="118"/>
      <c r="R31" s="128"/>
      <c r="S31" s="98">
        <f t="shared" si="1"/>
        <v>0</v>
      </c>
      <c r="T31" s="47"/>
      <c r="U31" s="65"/>
      <c r="V31" s="74"/>
      <c r="W31" s="57">
        <f t="shared" si="2"/>
        <v>0</v>
      </c>
      <c r="X31" s="72"/>
      <c r="Y31" s="155">
        <f t="shared" si="3"/>
        <v>0</v>
      </c>
      <c r="Z31" s="88"/>
    </row>
    <row r="32" spans="1:26" ht="14.25" thickBot="1">
      <c r="A32" s="207"/>
      <c r="B32" s="205"/>
      <c r="C32" s="205"/>
      <c r="D32" s="205"/>
      <c r="E32" s="205"/>
      <c r="F32" s="205"/>
      <c r="G32" s="205"/>
      <c r="H32" s="205"/>
      <c r="I32" s="205"/>
      <c r="J32" s="205"/>
      <c r="K32" s="205"/>
      <c r="L32" s="206"/>
      <c r="N32" s="92">
        <v>43644</v>
      </c>
      <c r="O32" s="105" t="str">
        <f t="shared" si="4"/>
        <v>金</v>
      </c>
      <c r="P32" s="122"/>
      <c r="Q32" s="51"/>
      <c r="R32" s="25"/>
      <c r="S32" s="98">
        <f t="shared" si="1"/>
        <v>0</v>
      </c>
      <c r="T32" s="47"/>
      <c r="U32" s="65"/>
      <c r="V32" s="60"/>
      <c r="W32" s="57">
        <f t="shared" si="2"/>
        <v>0</v>
      </c>
      <c r="X32" s="72"/>
      <c r="Y32" s="155">
        <f t="shared" si="3"/>
        <v>0</v>
      </c>
      <c r="Z32" s="106"/>
    </row>
    <row r="33" spans="1:26" ht="14.25" thickBot="1">
      <c r="A33" s="207"/>
      <c r="B33" s="205"/>
      <c r="C33" s="205"/>
      <c r="D33" s="205"/>
      <c r="E33" s="205"/>
      <c r="F33" s="205"/>
      <c r="G33" s="205"/>
      <c r="H33" s="205"/>
      <c r="I33" s="205"/>
      <c r="J33" s="205"/>
      <c r="K33" s="205"/>
      <c r="L33" s="206"/>
      <c r="N33" s="92">
        <v>43645</v>
      </c>
      <c r="O33" s="105" t="s">
        <v>50</v>
      </c>
      <c r="P33" s="122"/>
      <c r="Q33" s="51"/>
      <c r="R33" s="25"/>
      <c r="S33" s="98">
        <f t="shared" si="1"/>
        <v>0</v>
      </c>
      <c r="T33" s="47"/>
      <c r="U33" s="63"/>
      <c r="V33" s="64"/>
      <c r="W33" s="57">
        <f t="shared" si="2"/>
        <v>0</v>
      </c>
      <c r="X33" s="64"/>
      <c r="Y33" s="155">
        <f t="shared" si="3"/>
        <v>0</v>
      </c>
      <c r="Z33" s="90"/>
    </row>
    <row r="34" spans="1:26" ht="14.25" thickBot="1">
      <c r="A34" s="207"/>
      <c r="B34" s="205"/>
      <c r="C34" s="205"/>
      <c r="D34" s="205"/>
      <c r="E34" s="205"/>
      <c r="F34" s="205"/>
      <c r="G34" s="205"/>
      <c r="H34" s="205"/>
      <c r="I34" s="205"/>
      <c r="J34" s="205"/>
      <c r="K34" s="205"/>
      <c r="L34" s="206"/>
      <c r="N34" s="92">
        <v>43646</v>
      </c>
      <c r="O34" s="105" t="s">
        <v>47</v>
      </c>
      <c r="P34" s="125"/>
      <c r="Q34" s="126"/>
      <c r="R34" s="129"/>
      <c r="S34" s="130">
        <f>SUM(P34:R34)</f>
        <v>0</v>
      </c>
      <c r="T34" s="47"/>
      <c r="U34" s="65"/>
      <c r="V34" s="100"/>
      <c r="W34" s="135">
        <f t="shared" si="2"/>
        <v>0</v>
      </c>
      <c r="X34" s="64"/>
      <c r="Y34" s="103">
        <f t="shared" si="3"/>
        <v>0</v>
      </c>
      <c r="Z34" s="104"/>
    </row>
    <row r="35" spans="1:26" ht="14.25" thickBot="1">
      <c r="A35" s="149"/>
      <c r="B35" s="147"/>
      <c r="C35" s="147"/>
      <c r="D35" s="147"/>
      <c r="E35" s="147"/>
      <c r="F35" s="147"/>
      <c r="G35" s="147"/>
      <c r="H35" s="147"/>
      <c r="I35" s="147"/>
      <c r="J35" s="147"/>
      <c r="K35" s="147"/>
      <c r="L35" s="6"/>
      <c r="N35" s="93"/>
      <c r="O35" s="39" t="s">
        <v>51</v>
      </c>
      <c r="P35" s="115">
        <f>SUM(P5:P34)</f>
        <v>0</v>
      </c>
      <c r="Q35" s="116">
        <f>SUM(Q5:Q34)</f>
        <v>0</v>
      </c>
      <c r="R35" s="117">
        <f>SUM(R5:R34)</f>
        <v>0</v>
      </c>
      <c r="S35" s="38">
        <f>SUM(S5:S34)</f>
        <v>0</v>
      </c>
      <c r="T35" s="29"/>
      <c r="U35" s="15">
        <f>SUM(U5:U34)</f>
        <v>0</v>
      </c>
      <c r="V35" s="19">
        <f>SUM(V5:V34)</f>
        <v>0</v>
      </c>
      <c r="W35" s="134">
        <f>SUM(W5:W34)</f>
        <v>0</v>
      </c>
      <c r="X35" s="23">
        <f>SUM(X5:X34)</f>
        <v>0</v>
      </c>
      <c r="Y35" s="41">
        <f>SUM(S35,W35:X35)</f>
        <v>0</v>
      </c>
      <c r="Z35" s="30"/>
    </row>
    <row r="36" spans="1:26" ht="14.25" thickBot="1">
      <c r="A36" s="150"/>
      <c r="B36" s="151"/>
      <c r="C36" s="151"/>
      <c r="D36" s="151"/>
      <c r="E36" s="151"/>
      <c r="F36" s="151"/>
      <c r="G36" s="151"/>
      <c r="H36" s="151"/>
      <c r="I36" s="151"/>
      <c r="J36" s="151"/>
      <c r="K36" s="151"/>
      <c r="L36" s="152"/>
      <c r="N36" s="192" t="s">
        <v>52</v>
      </c>
      <c r="O36" s="193"/>
      <c r="P36" s="38">
        <f>COUNTA(P5:P34)</f>
        <v>0</v>
      </c>
      <c r="Q36" s="40"/>
      <c r="R36" s="194" t="s">
        <v>53</v>
      </c>
      <c r="S36" s="195"/>
      <c r="T36" s="23">
        <f>COUNTA(T5:T34)</f>
        <v>0</v>
      </c>
      <c r="U36" s="36"/>
      <c r="V36" s="31"/>
      <c r="W36" s="32"/>
      <c r="X36" s="32"/>
      <c r="Y36" s="32"/>
      <c r="Z36" s="33"/>
    </row>
  </sheetData>
  <mergeCells count="25">
    <mergeCell ref="A7:H7"/>
    <mergeCell ref="J7:L7"/>
    <mergeCell ref="N3:O4"/>
    <mergeCell ref="P3:R3"/>
    <mergeCell ref="S3:S4"/>
    <mergeCell ref="Y3:Y4"/>
    <mergeCell ref="Z3:Z4"/>
    <mergeCell ref="J5:L5"/>
    <mergeCell ref="A6:H6"/>
    <mergeCell ref="J6:L6"/>
    <mergeCell ref="T3:V3"/>
    <mergeCell ref="W3:W4"/>
    <mergeCell ref="X3:X4"/>
    <mergeCell ref="R36:S36"/>
    <mergeCell ref="A8:H8"/>
    <mergeCell ref="J8:L8"/>
    <mergeCell ref="A9:H9"/>
    <mergeCell ref="J9:L9"/>
    <mergeCell ref="A10:H10"/>
    <mergeCell ref="J10:L10"/>
    <mergeCell ref="A11:H11"/>
    <mergeCell ref="J11:L11"/>
    <mergeCell ref="A18:L27"/>
    <mergeCell ref="A29:L34"/>
    <mergeCell ref="N36:O36"/>
  </mergeCells>
  <conditionalFormatting sqref="O35 O1:O19 O25:O32 O22:O23">
    <cfRule type="containsText" priority="15" dxfId="0" operator="containsText" text="日">
      <formula>NOT(ISERROR(SEARCH("日",O1)))</formula>
    </cfRule>
    <cfRule type="containsText" priority="16" dxfId="0" operator="containsText" text="土">
      <formula>NOT(ISERROR(SEARCH("土",O1)))</formula>
    </cfRule>
  </conditionalFormatting>
  <conditionalFormatting sqref="O7 O9 O15 O17 O19 O23 O25 O11:O13 O27:O29">
    <cfRule type="containsText" priority="13" dxfId="0" operator="containsText" text="日">
      <formula>NOT(ISERROR(SEARCH("日",O7)))</formula>
    </cfRule>
    <cfRule type="containsText" priority="14" dxfId="0" operator="containsText" text="土">
      <formula>NOT(ISERROR(SEARCH("土",O7)))</formula>
    </cfRule>
  </conditionalFormatting>
  <conditionalFormatting sqref="O6 O8 O10">
    <cfRule type="containsText" priority="11" dxfId="0" operator="containsText" text="日">
      <formula>NOT(ISERROR(SEARCH("日",O6)))</formula>
    </cfRule>
    <cfRule type="containsText" priority="12" dxfId="0" operator="containsText" text="土">
      <formula>NOT(ISERROR(SEARCH("土",O6)))</formula>
    </cfRule>
  </conditionalFormatting>
  <conditionalFormatting sqref="O14 O16">
    <cfRule type="containsText" priority="9" dxfId="0" operator="containsText" text="日">
      <formula>NOT(ISERROR(SEARCH("日",O14)))</formula>
    </cfRule>
    <cfRule type="containsText" priority="10" dxfId="0" operator="containsText" text="土">
      <formula>NOT(ISERROR(SEARCH("土",O14)))</formula>
    </cfRule>
  </conditionalFormatting>
  <conditionalFormatting sqref="O13 O15 O17">
    <cfRule type="containsText" priority="7" dxfId="0" operator="containsText" text="日">
      <formula>NOT(ISERROR(SEARCH("日",O13)))</formula>
    </cfRule>
    <cfRule type="containsText" priority="8" dxfId="0" operator="containsText" text="土">
      <formula>NOT(ISERROR(SEARCH("土",O13)))</formula>
    </cfRule>
  </conditionalFormatting>
  <conditionalFormatting sqref="O22">
    <cfRule type="containsText" priority="5" dxfId="0" operator="containsText" text="日">
      <formula>NOT(ISERROR(SEARCH("日",O22)))</formula>
    </cfRule>
    <cfRule type="containsText" priority="6" dxfId="0" operator="containsText" text="土">
      <formula>NOT(ISERROR(SEARCH("土",O22)))</formula>
    </cfRule>
  </conditionalFormatting>
  <conditionalFormatting sqref="O30">
    <cfRule type="containsText" priority="3" dxfId="0" operator="containsText" text="日">
      <formula>NOT(ISERROR(SEARCH("日",O30)))</formula>
    </cfRule>
    <cfRule type="containsText" priority="4" dxfId="0" operator="containsText" text="土">
      <formula>NOT(ISERROR(SEARCH("土",O30)))</formula>
    </cfRule>
  </conditionalFormatting>
  <conditionalFormatting sqref="O27:O29">
    <cfRule type="containsText" priority="1" dxfId="0" operator="containsText" text="日">
      <formula>NOT(ISERROR(SEARCH("日",O27)))</formula>
    </cfRule>
    <cfRule type="containsText" priority="2" dxfId="0" operator="containsText" text="土">
      <formula>NOT(ISERROR(SEARCH("土",O27)))</formula>
    </cfRule>
  </conditionalFormatting>
  <printOptions horizontalCentered="1"/>
  <pageMargins left="0.31496062992125984" right="0.31496062992125984" top="0.7480314960629921" bottom="0.7480314960629921" header="0.31496062992125984" footer="0.31496062992125984"/>
  <pageSetup horizontalDpi="600" verticalDpi="600" orientation="portrait" paperSize="9" scale="4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BreakPreview" zoomScale="85" zoomScaleSheetLayoutView="85" workbookViewId="0" topLeftCell="A1">
      <selection activeCell="A13" sqref="A13:L36"/>
    </sheetView>
  </sheetViews>
  <sheetFormatPr defaultColWidth="9.140625" defaultRowHeight="15"/>
  <cols>
    <col min="1" max="1" width="7.421875" style="0" customWidth="1"/>
    <col min="2" max="2" width="5.00390625" style="0" customWidth="1"/>
    <col min="3" max="3" width="6.140625" style="0" customWidth="1"/>
    <col min="4" max="7" width="5.7109375" style="0" customWidth="1"/>
    <col min="8" max="8" width="3.421875" style="0" bestFit="1" customWidth="1"/>
    <col min="9" max="9" width="9.00390625" style="0" customWidth="1"/>
    <col min="11" max="11" width="9.00390625" style="0" bestFit="1" customWidth="1"/>
    <col min="12" max="12" width="23.140625" style="0" customWidth="1"/>
    <col min="15" max="15" width="5.00390625" style="0" bestFit="1" customWidth="1"/>
    <col min="16" max="17" width="5.28125" style="0" bestFit="1" customWidth="1"/>
    <col min="18" max="19" width="7.140625" style="0" bestFit="1" customWidth="1"/>
    <col min="20" max="20" width="19.57421875" style="0" bestFit="1" customWidth="1"/>
    <col min="21" max="21" width="7.421875" style="0" bestFit="1" customWidth="1"/>
    <col min="22" max="22" width="9.57421875" style="0" bestFit="1" customWidth="1"/>
    <col min="23" max="23" width="7.57421875" style="0" bestFit="1" customWidth="1"/>
    <col min="24" max="24" width="7.8515625" style="0" bestFit="1" customWidth="1"/>
    <col min="25" max="25" width="7.140625" style="0" bestFit="1" customWidth="1"/>
    <col min="26" max="26" width="25.00390625" style="0" bestFit="1" customWidth="1"/>
  </cols>
  <sheetData>
    <row r="1" spans="1:25" ht="21">
      <c r="A1" s="13" t="s">
        <v>0</v>
      </c>
      <c r="B1" s="13"/>
      <c r="C1" s="13"/>
      <c r="D1" s="13"/>
      <c r="E1" s="13"/>
      <c r="F1" s="13"/>
      <c r="G1" s="13"/>
      <c r="H1" s="13"/>
      <c r="I1" s="13"/>
      <c r="J1" s="13"/>
      <c r="K1" s="12">
        <v>7</v>
      </c>
      <c r="L1" s="12" t="s">
        <v>1</v>
      </c>
      <c r="N1" s="8" t="s">
        <v>2</v>
      </c>
      <c r="S1" s="24"/>
      <c r="V1" s="22" t="s">
        <v>56</v>
      </c>
      <c r="W1" s="8"/>
      <c r="X1" s="8"/>
      <c r="Y1" s="8"/>
    </row>
    <row r="2" ht="14.25" thickBot="1">
      <c r="S2" s="24"/>
    </row>
    <row r="3" spans="1:26" ht="20.25" customHeight="1" thickBot="1">
      <c r="A3" s="16" t="s">
        <v>4</v>
      </c>
      <c r="B3" s="19" t="s">
        <v>5</v>
      </c>
      <c r="C3" s="20">
        <v>30</v>
      </c>
      <c r="D3" s="20" t="s">
        <v>6</v>
      </c>
      <c r="E3" s="20">
        <v>7</v>
      </c>
      <c r="F3" s="20" t="s">
        <v>7</v>
      </c>
      <c r="G3" s="20"/>
      <c r="H3" s="20" t="s">
        <v>8</v>
      </c>
      <c r="I3" s="20"/>
      <c r="J3" s="20"/>
      <c r="K3" s="14" t="s">
        <v>9</v>
      </c>
      <c r="L3" s="15" t="s">
        <v>10</v>
      </c>
      <c r="N3" s="245" t="s">
        <v>11</v>
      </c>
      <c r="O3" s="246"/>
      <c r="P3" s="240" t="s">
        <v>12</v>
      </c>
      <c r="Q3" s="240"/>
      <c r="R3" s="240"/>
      <c r="S3" s="249" t="s">
        <v>13</v>
      </c>
      <c r="T3" s="239" t="s">
        <v>14</v>
      </c>
      <c r="U3" s="240"/>
      <c r="V3" s="240"/>
      <c r="W3" s="232" t="s">
        <v>15</v>
      </c>
      <c r="X3" s="230" t="s">
        <v>16</v>
      </c>
      <c r="Y3" s="230" t="s">
        <v>17</v>
      </c>
      <c r="Z3" s="232" t="s">
        <v>18</v>
      </c>
    </row>
    <row r="4" spans="14:26" ht="27.75" thickBot="1">
      <c r="N4" s="247"/>
      <c r="O4" s="248"/>
      <c r="P4" s="112" t="s">
        <v>19</v>
      </c>
      <c r="Q4" s="113" t="s">
        <v>20</v>
      </c>
      <c r="R4" s="114" t="s">
        <v>21</v>
      </c>
      <c r="S4" s="250"/>
      <c r="T4" s="2" t="s">
        <v>22</v>
      </c>
      <c r="U4" s="75" t="s">
        <v>23</v>
      </c>
      <c r="V4" s="37" t="s">
        <v>24</v>
      </c>
      <c r="W4" s="241"/>
      <c r="X4" s="231"/>
      <c r="Y4" s="231"/>
      <c r="Z4" s="231"/>
    </row>
    <row r="5" spans="1:26" ht="14.25" thickBot="1">
      <c r="A5" s="7" t="s">
        <v>25</v>
      </c>
      <c r="I5" t="s">
        <v>26</v>
      </c>
      <c r="J5" s="233" t="s">
        <v>27</v>
      </c>
      <c r="K5" s="233"/>
      <c r="L5" s="233"/>
      <c r="N5" s="92">
        <v>43647</v>
      </c>
      <c r="O5" s="108" t="str">
        <f aca="true" t="shared" si="0" ref="O5:O17">TEXT(N5,"aaa")</f>
        <v>月</v>
      </c>
      <c r="P5" s="119"/>
      <c r="Q5" s="120"/>
      <c r="R5" s="127"/>
      <c r="S5" s="97">
        <f>SUM(P5:R5)</f>
        <v>0</v>
      </c>
      <c r="T5" s="42"/>
      <c r="U5" s="52"/>
      <c r="V5" s="53"/>
      <c r="W5" s="54">
        <f>SUM(U5:V5)</f>
        <v>0</v>
      </c>
      <c r="X5" s="53"/>
      <c r="Y5" s="54">
        <f>SUM(S5,W5:X5)</f>
        <v>0</v>
      </c>
      <c r="Z5" s="78"/>
    </row>
    <row r="6" spans="1:26" ht="14.25" thickBot="1">
      <c r="A6" s="234" t="s">
        <v>28</v>
      </c>
      <c r="B6" s="235"/>
      <c r="C6" s="235"/>
      <c r="D6" s="235"/>
      <c r="E6" s="235"/>
      <c r="F6" s="235"/>
      <c r="G6" s="235"/>
      <c r="H6" s="236"/>
      <c r="I6" s="17">
        <f>'7月'!P35</f>
        <v>0</v>
      </c>
      <c r="J6" s="237"/>
      <c r="K6" s="237"/>
      <c r="L6" s="238"/>
      <c r="N6" s="92">
        <v>43557</v>
      </c>
      <c r="O6" s="109" t="str">
        <f t="shared" si="0"/>
        <v>火</v>
      </c>
      <c r="P6" s="121"/>
      <c r="Q6" s="84"/>
      <c r="R6" s="85"/>
      <c r="S6" s="98">
        <f aca="true" t="shared" si="1" ref="S6:S33">SUM(P6:R6)</f>
        <v>0</v>
      </c>
      <c r="T6" s="94"/>
      <c r="U6" s="55"/>
      <c r="V6" s="56"/>
      <c r="W6" s="57">
        <f aca="true" t="shared" si="2" ref="W6:W34">SUM(U6:V6)</f>
        <v>0</v>
      </c>
      <c r="X6" s="131"/>
      <c r="Y6" s="155">
        <f aca="true" t="shared" si="3" ref="Y6:Y34">SUM(S6,W6:X6)</f>
        <v>0</v>
      </c>
      <c r="Z6" s="76"/>
    </row>
    <row r="7" spans="1:26" ht="14.25" thickBot="1">
      <c r="A7" s="242" t="s">
        <v>30</v>
      </c>
      <c r="B7" s="243"/>
      <c r="C7" s="243"/>
      <c r="D7" s="243"/>
      <c r="E7" s="243"/>
      <c r="F7" s="243"/>
      <c r="G7" s="243"/>
      <c r="H7" s="244"/>
      <c r="I7" s="1">
        <f>'7月'!Q35</f>
        <v>0</v>
      </c>
      <c r="J7" s="219"/>
      <c r="K7" s="219"/>
      <c r="L7" s="220"/>
      <c r="N7" s="92">
        <v>43558</v>
      </c>
      <c r="O7" s="109" t="str">
        <f t="shared" si="0"/>
        <v>水</v>
      </c>
      <c r="P7" s="122"/>
      <c r="Q7" s="51"/>
      <c r="R7" s="86"/>
      <c r="S7" s="98">
        <f t="shared" si="1"/>
        <v>0</v>
      </c>
      <c r="T7" s="43"/>
      <c r="U7" s="55"/>
      <c r="V7" s="58"/>
      <c r="W7" s="57">
        <f t="shared" si="2"/>
        <v>0</v>
      </c>
      <c r="X7" s="58"/>
      <c r="Y7" s="155">
        <f t="shared" si="3"/>
        <v>0</v>
      </c>
      <c r="Z7" s="28"/>
    </row>
    <row r="8" spans="1:26" ht="14.25" thickBot="1">
      <c r="A8" s="216" t="s">
        <v>31</v>
      </c>
      <c r="B8" s="217"/>
      <c r="C8" s="217"/>
      <c r="D8" s="217"/>
      <c r="E8" s="217"/>
      <c r="F8" s="217"/>
      <c r="G8" s="217"/>
      <c r="H8" s="218"/>
      <c r="I8" s="1">
        <f>'7月'!R35</f>
        <v>0</v>
      </c>
      <c r="J8" s="219"/>
      <c r="K8" s="219"/>
      <c r="L8" s="220"/>
      <c r="N8" s="92">
        <v>43559</v>
      </c>
      <c r="O8" s="105" t="str">
        <f t="shared" si="0"/>
        <v>木</v>
      </c>
      <c r="P8" s="122"/>
      <c r="Q8" s="51"/>
      <c r="R8" s="25"/>
      <c r="S8" s="98">
        <f t="shared" si="1"/>
        <v>0</v>
      </c>
      <c r="T8" s="44"/>
      <c r="U8" s="59"/>
      <c r="V8" s="60"/>
      <c r="W8" s="57">
        <f t="shared" si="2"/>
        <v>0</v>
      </c>
      <c r="X8" s="60"/>
      <c r="Y8" s="155">
        <f t="shared" si="3"/>
        <v>0</v>
      </c>
      <c r="Z8" s="28"/>
    </row>
    <row r="9" spans="1:26" ht="14.25" thickBot="1">
      <c r="A9" s="221" t="s">
        <v>33</v>
      </c>
      <c r="B9" s="222"/>
      <c r="C9" s="222"/>
      <c r="D9" s="222"/>
      <c r="E9" s="222"/>
      <c r="F9" s="222"/>
      <c r="G9" s="222"/>
      <c r="H9" s="223"/>
      <c r="I9" s="1">
        <f>'7月'!W35</f>
        <v>0</v>
      </c>
      <c r="J9" s="224"/>
      <c r="K9" s="225"/>
      <c r="L9" s="226"/>
      <c r="N9" s="92">
        <v>43560</v>
      </c>
      <c r="O9" s="109" t="str">
        <f t="shared" si="0"/>
        <v>金</v>
      </c>
      <c r="P9" s="123"/>
      <c r="Q9" s="26"/>
      <c r="R9" s="27"/>
      <c r="S9" s="99">
        <f t="shared" si="1"/>
        <v>0</v>
      </c>
      <c r="T9" s="45"/>
      <c r="U9" s="61"/>
      <c r="V9" s="62"/>
      <c r="W9" s="49">
        <f t="shared" si="2"/>
        <v>0</v>
      </c>
      <c r="X9" s="62"/>
      <c r="Y9" s="101">
        <f t="shared" si="3"/>
        <v>0</v>
      </c>
      <c r="Z9" s="77"/>
    </row>
    <row r="10" spans="1:26" ht="14.25" thickBot="1">
      <c r="A10" s="227" t="s">
        <v>34</v>
      </c>
      <c r="B10" s="228"/>
      <c r="C10" s="228"/>
      <c r="D10" s="228"/>
      <c r="E10" s="228"/>
      <c r="F10" s="228"/>
      <c r="G10" s="228"/>
      <c r="H10" s="229"/>
      <c r="I10" s="1">
        <f>'7月'!X35</f>
        <v>0</v>
      </c>
      <c r="J10" s="219"/>
      <c r="K10" s="219"/>
      <c r="L10" s="220"/>
      <c r="N10" s="92">
        <v>43561</v>
      </c>
      <c r="O10" s="109" t="str">
        <f t="shared" si="0"/>
        <v>土</v>
      </c>
      <c r="P10" s="122"/>
      <c r="Q10" s="51"/>
      <c r="R10" s="25"/>
      <c r="S10" s="98">
        <f t="shared" si="1"/>
        <v>0</v>
      </c>
      <c r="T10" s="35"/>
      <c r="U10" s="63"/>
      <c r="V10" s="64"/>
      <c r="W10" s="57">
        <f t="shared" si="2"/>
        <v>0</v>
      </c>
      <c r="X10" s="60"/>
      <c r="Y10" s="155">
        <f t="shared" si="3"/>
        <v>0</v>
      </c>
      <c r="Z10" s="79"/>
    </row>
    <row r="11" spans="1:26" ht="14.25" thickBot="1">
      <c r="A11" s="208" t="s">
        <v>35</v>
      </c>
      <c r="B11" s="209"/>
      <c r="C11" s="209"/>
      <c r="D11" s="209"/>
      <c r="E11" s="209"/>
      <c r="F11" s="209"/>
      <c r="G11" s="209"/>
      <c r="H11" s="210"/>
      <c r="I11" s="18">
        <f>'7月'!Y35</f>
        <v>0</v>
      </c>
      <c r="J11" s="211"/>
      <c r="K11" s="211"/>
      <c r="L11" s="212"/>
      <c r="N11" s="92">
        <v>43562</v>
      </c>
      <c r="O11" s="105" t="str">
        <f t="shared" si="0"/>
        <v>日</v>
      </c>
      <c r="P11" s="122"/>
      <c r="Q11" s="51"/>
      <c r="R11" s="25"/>
      <c r="S11" s="98">
        <f t="shared" si="1"/>
        <v>0</v>
      </c>
      <c r="T11" s="47"/>
      <c r="U11" s="65"/>
      <c r="V11" s="60"/>
      <c r="W11" s="57">
        <f t="shared" si="2"/>
        <v>0</v>
      </c>
      <c r="X11" s="64"/>
      <c r="Y11" s="155">
        <f t="shared" si="3"/>
        <v>0</v>
      </c>
      <c r="Z11" s="80"/>
    </row>
    <row r="12" spans="1:26" ht="14.25" thickBot="1">
      <c r="A12" t="s">
        <v>36</v>
      </c>
      <c r="N12" s="92">
        <v>43563</v>
      </c>
      <c r="O12" s="109" t="str">
        <f t="shared" si="0"/>
        <v>月</v>
      </c>
      <c r="P12" s="122"/>
      <c r="Q12" s="51"/>
      <c r="R12" s="25"/>
      <c r="S12" s="98">
        <f t="shared" si="1"/>
        <v>0</v>
      </c>
      <c r="T12" s="95"/>
      <c r="U12" s="67"/>
      <c r="V12" s="66"/>
      <c r="W12" s="57">
        <f t="shared" si="2"/>
        <v>0</v>
      </c>
      <c r="X12" s="60"/>
      <c r="Y12" s="155">
        <f t="shared" si="3"/>
        <v>0</v>
      </c>
      <c r="Z12" s="89"/>
    </row>
    <row r="13" spans="1:26" ht="14.25" thickBot="1">
      <c r="A13" s="3"/>
      <c r="B13" s="4"/>
      <c r="C13" s="4"/>
      <c r="D13" s="4"/>
      <c r="E13" s="4"/>
      <c r="F13" s="4"/>
      <c r="G13" s="4"/>
      <c r="H13" s="4"/>
      <c r="I13" s="4"/>
      <c r="J13" s="4"/>
      <c r="K13" s="4"/>
      <c r="L13" s="5"/>
      <c r="N13" s="92">
        <v>43564</v>
      </c>
      <c r="O13" s="105" t="str">
        <f t="shared" si="0"/>
        <v>火</v>
      </c>
      <c r="P13" s="122"/>
      <c r="Q13" s="51"/>
      <c r="R13" s="25"/>
      <c r="S13" s="98">
        <f t="shared" si="1"/>
        <v>0</v>
      </c>
      <c r="T13" s="43"/>
      <c r="U13" s="55"/>
      <c r="V13" s="60"/>
      <c r="W13" s="57">
        <f t="shared" si="2"/>
        <v>0</v>
      </c>
      <c r="X13" s="60"/>
      <c r="Y13" s="155">
        <f t="shared" si="3"/>
        <v>0</v>
      </c>
      <c r="Z13" s="81"/>
    </row>
    <row r="14" spans="1:26" ht="14.25" thickBot="1">
      <c r="A14" s="11" t="s">
        <v>37</v>
      </c>
      <c r="B14" s="147"/>
      <c r="C14" s="147"/>
      <c r="D14" s="147"/>
      <c r="E14" s="147"/>
      <c r="F14" s="147"/>
      <c r="G14" s="147"/>
      <c r="H14" s="147"/>
      <c r="I14" s="147"/>
      <c r="J14" s="147"/>
      <c r="K14" s="147"/>
      <c r="L14" s="6"/>
      <c r="N14" s="92">
        <v>43565</v>
      </c>
      <c r="O14" s="110" t="str">
        <f t="shared" si="0"/>
        <v>水</v>
      </c>
      <c r="P14" s="122"/>
      <c r="Q14" s="51"/>
      <c r="R14" s="25"/>
      <c r="S14" s="98">
        <f t="shared" si="1"/>
        <v>0</v>
      </c>
      <c r="T14" s="43"/>
      <c r="U14" s="68"/>
      <c r="V14" s="69"/>
      <c r="W14" s="57">
        <f t="shared" si="2"/>
        <v>0</v>
      </c>
      <c r="X14" s="132"/>
      <c r="Y14" s="155">
        <f t="shared" si="3"/>
        <v>0</v>
      </c>
      <c r="Z14" s="79"/>
    </row>
    <row r="15" spans="1:26" ht="14.25" thickBot="1">
      <c r="A15" s="21" t="s">
        <v>39</v>
      </c>
      <c r="B15" s="147"/>
      <c r="C15" s="147"/>
      <c r="D15" s="147"/>
      <c r="E15" s="147"/>
      <c r="F15" s="147"/>
      <c r="G15" s="147"/>
      <c r="H15" s="147"/>
      <c r="I15" s="147"/>
      <c r="J15" s="147"/>
      <c r="K15" s="147"/>
      <c r="L15" s="6"/>
      <c r="N15" s="92">
        <v>43566</v>
      </c>
      <c r="O15" s="111" t="str">
        <f t="shared" si="0"/>
        <v>木</v>
      </c>
      <c r="P15" s="122"/>
      <c r="Q15" s="51"/>
      <c r="R15" s="25"/>
      <c r="S15" s="98">
        <f t="shared" si="1"/>
        <v>0</v>
      </c>
      <c r="T15" s="43"/>
      <c r="U15" s="55"/>
      <c r="V15" s="58"/>
      <c r="W15" s="57">
        <f t="shared" si="2"/>
        <v>0</v>
      </c>
      <c r="X15" s="58"/>
      <c r="Y15" s="155">
        <f t="shared" si="3"/>
        <v>0</v>
      </c>
      <c r="Z15" s="34"/>
    </row>
    <row r="16" spans="1:26" ht="14.25" thickBot="1">
      <c r="A16" s="10"/>
      <c r="B16" s="148"/>
      <c r="C16" s="148"/>
      <c r="D16" s="148"/>
      <c r="E16" s="148"/>
      <c r="F16" s="148"/>
      <c r="G16" s="148"/>
      <c r="H16" s="148"/>
      <c r="I16" s="148"/>
      <c r="J16" s="148"/>
      <c r="K16" s="148"/>
      <c r="L16" s="9"/>
      <c r="N16" s="92">
        <v>43567</v>
      </c>
      <c r="O16" s="105" t="str">
        <f t="shared" si="0"/>
        <v>金</v>
      </c>
      <c r="P16" s="123"/>
      <c r="Q16" s="26"/>
      <c r="R16" s="27"/>
      <c r="S16" s="99">
        <f t="shared" si="1"/>
        <v>0</v>
      </c>
      <c r="T16" s="45"/>
      <c r="U16" s="61"/>
      <c r="V16" s="102"/>
      <c r="W16" s="49">
        <f t="shared" si="2"/>
        <v>0</v>
      </c>
      <c r="X16" s="102"/>
      <c r="Y16" s="101">
        <f t="shared" si="3"/>
        <v>0</v>
      </c>
      <c r="Z16" s="140"/>
    </row>
    <row r="17" spans="1:26" ht="14.25" thickBot="1">
      <c r="A17" s="11" t="s">
        <v>42</v>
      </c>
      <c r="B17" s="147"/>
      <c r="C17" s="147"/>
      <c r="D17" s="147"/>
      <c r="E17" s="147"/>
      <c r="F17" s="147"/>
      <c r="G17" s="147"/>
      <c r="H17" s="147"/>
      <c r="I17" s="147"/>
      <c r="J17" s="147"/>
      <c r="K17" s="147"/>
      <c r="L17" s="6"/>
      <c r="N17" s="92">
        <v>43568</v>
      </c>
      <c r="O17" s="105" t="str">
        <f t="shared" si="0"/>
        <v>土</v>
      </c>
      <c r="P17" s="122"/>
      <c r="Q17" s="51"/>
      <c r="R17" s="25"/>
      <c r="S17" s="98">
        <f t="shared" si="1"/>
        <v>0</v>
      </c>
      <c r="T17" s="43"/>
      <c r="U17" s="55"/>
      <c r="V17" s="58"/>
      <c r="W17" s="57">
        <f t="shared" si="2"/>
        <v>0</v>
      </c>
      <c r="X17" s="71"/>
      <c r="Y17" s="155">
        <f t="shared" si="3"/>
        <v>0</v>
      </c>
      <c r="Z17" s="87"/>
    </row>
    <row r="18" spans="1:26" ht="14.25" thickBot="1">
      <c r="A18" s="201"/>
      <c r="B18" s="202"/>
      <c r="C18" s="202"/>
      <c r="D18" s="202"/>
      <c r="E18" s="202"/>
      <c r="F18" s="202"/>
      <c r="G18" s="202"/>
      <c r="H18" s="202"/>
      <c r="I18" s="202"/>
      <c r="J18" s="202"/>
      <c r="K18" s="202"/>
      <c r="L18" s="203"/>
      <c r="N18" s="92">
        <v>43569</v>
      </c>
      <c r="O18" s="105" t="str">
        <f>TEXT(N18,"aaa")</f>
        <v>日</v>
      </c>
      <c r="P18" s="122"/>
      <c r="Q18" s="51"/>
      <c r="R18" s="25"/>
      <c r="S18" s="98">
        <f t="shared" si="1"/>
        <v>0</v>
      </c>
      <c r="T18" s="46"/>
      <c r="U18" s="70"/>
      <c r="V18" s="71"/>
      <c r="W18" s="57">
        <f t="shared" si="2"/>
        <v>0</v>
      </c>
      <c r="X18" s="71"/>
      <c r="Y18" s="155">
        <f t="shared" si="3"/>
        <v>0</v>
      </c>
      <c r="Z18" s="88"/>
    </row>
    <row r="19" spans="1:26" ht="14.25" thickBot="1">
      <c r="A19" s="201"/>
      <c r="B19" s="202"/>
      <c r="C19" s="202"/>
      <c r="D19" s="202"/>
      <c r="E19" s="202"/>
      <c r="F19" s="202"/>
      <c r="G19" s="202"/>
      <c r="H19" s="202"/>
      <c r="I19" s="202"/>
      <c r="J19" s="202"/>
      <c r="K19" s="202"/>
      <c r="L19" s="203"/>
      <c r="N19" s="92">
        <v>43570</v>
      </c>
      <c r="O19" s="109" t="str">
        <f>TEXT(N19,"aaa")</f>
        <v>月</v>
      </c>
      <c r="P19" s="122"/>
      <c r="Q19" s="51"/>
      <c r="R19" s="25"/>
      <c r="S19" s="98">
        <f t="shared" si="1"/>
        <v>0</v>
      </c>
      <c r="T19" s="46"/>
      <c r="U19" s="70"/>
      <c r="V19" s="72"/>
      <c r="W19" s="57">
        <f t="shared" si="2"/>
        <v>0</v>
      </c>
      <c r="X19" s="74"/>
      <c r="Y19" s="155">
        <f t="shared" si="3"/>
        <v>0</v>
      </c>
      <c r="Z19" s="82"/>
    </row>
    <row r="20" spans="1:26" ht="14.25" thickBot="1">
      <c r="A20" s="201"/>
      <c r="B20" s="202"/>
      <c r="C20" s="202"/>
      <c r="D20" s="202"/>
      <c r="E20" s="202"/>
      <c r="F20" s="202"/>
      <c r="G20" s="202"/>
      <c r="H20" s="202"/>
      <c r="I20" s="202"/>
      <c r="J20" s="202"/>
      <c r="K20" s="202"/>
      <c r="L20" s="203"/>
      <c r="N20" s="92">
        <v>43571</v>
      </c>
      <c r="O20" s="105" t="s">
        <v>45</v>
      </c>
      <c r="P20" s="122"/>
      <c r="Q20" s="51"/>
      <c r="R20" s="25"/>
      <c r="S20" s="98">
        <f t="shared" si="1"/>
        <v>0</v>
      </c>
      <c r="T20" s="35"/>
      <c r="U20" s="63"/>
      <c r="V20" s="64"/>
      <c r="W20" s="57">
        <f t="shared" si="2"/>
        <v>0</v>
      </c>
      <c r="X20" s="64"/>
      <c r="Y20" s="155">
        <f t="shared" si="3"/>
        <v>0</v>
      </c>
      <c r="Z20" s="107"/>
    </row>
    <row r="21" spans="1:26" ht="13.5" customHeight="1" thickBot="1">
      <c r="A21" s="201"/>
      <c r="B21" s="202"/>
      <c r="C21" s="202"/>
      <c r="D21" s="202"/>
      <c r="E21" s="202"/>
      <c r="F21" s="202"/>
      <c r="G21" s="202"/>
      <c r="H21" s="202"/>
      <c r="I21" s="202"/>
      <c r="J21" s="202"/>
      <c r="K21" s="202"/>
      <c r="L21" s="203"/>
      <c r="N21" s="92">
        <v>43572</v>
      </c>
      <c r="O21" s="105" t="s">
        <v>47</v>
      </c>
      <c r="P21" s="122"/>
      <c r="Q21" s="51"/>
      <c r="R21" s="25"/>
      <c r="S21" s="98">
        <f t="shared" si="1"/>
        <v>0</v>
      </c>
      <c r="T21" s="47"/>
      <c r="U21" s="65"/>
      <c r="V21" s="60"/>
      <c r="W21" s="57">
        <f t="shared" si="2"/>
        <v>0</v>
      </c>
      <c r="X21" s="64"/>
      <c r="Y21" s="155">
        <f t="shared" si="3"/>
        <v>0</v>
      </c>
      <c r="Z21" s="90"/>
    </row>
    <row r="22" spans="1:26" ht="14.25" thickBot="1">
      <c r="A22" s="201"/>
      <c r="B22" s="202"/>
      <c r="C22" s="202"/>
      <c r="D22" s="202"/>
      <c r="E22" s="202"/>
      <c r="F22" s="202"/>
      <c r="G22" s="202"/>
      <c r="H22" s="202"/>
      <c r="I22" s="202"/>
      <c r="J22" s="202"/>
      <c r="K22" s="202"/>
      <c r="L22" s="203"/>
      <c r="N22" s="92">
        <v>43573</v>
      </c>
      <c r="O22" s="111" t="str">
        <f>TEXT(N22,"aaa")</f>
        <v>木</v>
      </c>
      <c r="P22" s="122"/>
      <c r="Q22" s="51"/>
      <c r="R22" s="25"/>
      <c r="S22" s="98">
        <f t="shared" si="1"/>
        <v>0</v>
      </c>
      <c r="T22" s="47"/>
      <c r="U22" s="65"/>
      <c r="V22" s="60"/>
      <c r="W22" s="57">
        <f t="shared" si="2"/>
        <v>0</v>
      </c>
      <c r="X22" s="64"/>
      <c r="Y22" s="155">
        <f t="shared" si="3"/>
        <v>0</v>
      </c>
      <c r="Z22" s="90"/>
    </row>
    <row r="23" spans="1:26" ht="14.25" thickBot="1">
      <c r="A23" s="201"/>
      <c r="B23" s="202"/>
      <c r="C23" s="202"/>
      <c r="D23" s="202"/>
      <c r="E23" s="202"/>
      <c r="F23" s="202"/>
      <c r="G23" s="202"/>
      <c r="H23" s="202"/>
      <c r="I23" s="202"/>
      <c r="J23" s="202"/>
      <c r="K23" s="202"/>
      <c r="L23" s="203"/>
      <c r="N23" s="92">
        <v>43574</v>
      </c>
      <c r="O23" s="111" t="str">
        <f>TEXT(N23,"aaa")</f>
        <v>金</v>
      </c>
      <c r="P23" s="123"/>
      <c r="Q23" s="26"/>
      <c r="R23" s="27"/>
      <c r="S23" s="99">
        <f t="shared" si="1"/>
        <v>0</v>
      </c>
      <c r="T23" s="96"/>
      <c r="U23" s="26"/>
      <c r="V23" s="50"/>
      <c r="W23" s="49">
        <f t="shared" si="2"/>
        <v>0</v>
      </c>
      <c r="X23" s="50"/>
      <c r="Y23" s="101">
        <f t="shared" si="3"/>
        <v>0</v>
      </c>
      <c r="Z23" s="77"/>
    </row>
    <row r="24" spans="1:26" ht="14.25" thickBot="1">
      <c r="A24" s="201"/>
      <c r="B24" s="202"/>
      <c r="C24" s="202"/>
      <c r="D24" s="202"/>
      <c r="E24" s="202"/>
      <c r="F24" s="202"/>
      <c r="G24" s="202"/>
      <c r="H24" s="202"/>
      <c r="I24" s="202"/>
      <c r="J24" s="202"/>
      <c r="K24" s="202"/>
      <c r="L24" s="203"/>
      <c r="N24" s="92">
        <v>43575</v>
      </c>
      <c r="O24" s="105" t="s">
        <v>48</v>
      </c>
      <c r="P24" s="122"/>
      <c r="Q24" s="51"/>
      <c r="R24" s="25"/>
      <c r="S24" s="98">
        <f t="shared" si="1"/>
        <v>0</v>
      </c>
      <c r="T24" s="43"/>
      <c r="U24" s="55"/>
      <c r="V24" s="73"/>
      <c r="W24" s="57">
        <f t="shared" si="2"/>
        <v>0</v>
      </c>
      <c r="X24" s="133"/>
      <c r="Y24" s="155">
        <f t="shared" si="3"/>
        <v>0</v>
      </c>
      <c r="Z24" s="87"/>
    </row>
    <row r="25" spans="1:26" ht="14.25" thickBot="1">
      <c r="A25" s="201"/>
      <c r="B25" s="202"/>
      <c r="C25" s="202"/>
      <c r="D25" s="202"/>
      <c r="E25" s="202"/>
      <c r="F25" s="202"/>
      <c r="G25" s="202"/>
      <c r="H25" s="202"/>
      <c r="I25" s="202"/>
      <c r="J25" s="202"/>
      <c r="K25" s="202"/>
      <c r="L25" s="203"/>
      <c r="N25" s="92">
        <v>43576</v>
      </c>
      <c r="O25" s="105" t="str">
        <f aca="true" t="shared" si="4" ref="O25:O32">TEXT(N25,"aaa")</f>
        <v>日</v>
      </c>
      <c r="P25" s="122"/>
      <c r="Q25" s="51"/>
      <c r="R25" s="25"/>
      <c r="S25" s="98">
        <f t="shared" si="1"/>
        <v>0</v>
      </c>
      <c r="T25" s="43"/>
      <c r="U25" s="55"/>
      <c r="V25" s="73"/>
      <c r="W25" s="57">
        <f t="shared" si="2"/>
        <v>0</v>
      </c>
      <c r="X25" s="73"/>
      <c r="Y25" s="155">
        <f t="shared" si="3"/>
        <v>0</v>
      </c>
      <c r="Z25" s="88"/>
    </row>
    <row r="26" spans="1:26" ht="14.25" thickBot="1">
      <c r="A26" s="201"/>
      <c r="B26" s="202"/>
      <c r="C26" s="202"/>
      <c r="D26" s="202"/>
      <c r="E26" s="202"/>
      <c r="F26" s="202"/>
      <c r="G26" s="202"/>
      <c r="H26" s="202"/>
      <c r="I26" s="202"/>
      <c r="J26" s="202"/>
      <c r="K26" s="202"/>
      <c r="L26" s="203"/>
      <c r="N26" s="92">
        <v>43577</v>
      </c>
      <c r="O26" s="109" t="str">
        <f t="shared" si="4"/>
        <v>月</v>
      </c>
      <c r="P26" s="122"/>
      <c r="Q26" s="51"/>
      <c r="R26" s="25"/>
      <c r="S26" s="98">
        <f t="shared" si="1"/>
        <v>0</v>
      </c>
      <c r="T26" s="43"/>
      <c r="U26" s="55"/>
      <c r="V26" s="58"/>
      <c r="W26" s="57">
        <f t="shared" si="2"/>
        <v>0</v>
      </c>
      <c r="X26" s="58"/>
      <c r="Y26" s="155">
        <f t="shared" si="3"/>
        <v>0</v>
      </c>
      <c r="Z26" s="48"/>
    </row>
    <row r="27" spans="1:26" ht="14.25" thickBot="1">
      <c r="A27" s="201"/>
      <c r="B27" s="202"/>
      <c r="C27" s="202"/>
      <c r="D27" s="202"/>
      <c r="E27" s="202"/>
      <c r="F27" s="202"/>
      <c r="G27" s="202"/>
      <c r="H27" s="202"/>
      <c r="I27" s="202"/>
      <c r="J27" s="202"/>
      <c r="K27" s="202"/>
      <c r="L27" s="203"/>
      <c r="N27" s="92">
        <v>43578</v>
      </c>
      <c r="O27" s="105" t="str">
        <f t="shared" si="4"/>
        <v>火</v>
      </c>
      <c r="P27" s="122"/>
      <c r="Q27" s="51"/>
      <c r="R27" s="25"/>
      <c r="S27" s="98">
        <f t="shared" si="1"/>
        <v>0</v>
      </c>
      <c r="T27" s="43"/>
      <c r="U27" s="55"/>
      <c r="V27" s="60"/>
      <c r="W27" s="57">
        <f t="shared" si="2"/>
        <v>0</v>
      </c>
      <c r="X27" s="60"/>
      <c r="Y27" s="155">
        <f t="shared" si="3"/>
        <v>0</v>
      </c>
      <c r="Z27" s="83"/>
    </row>
    <row r="28" spans="1:26" ht="14.25" thickBot="1">
      <c r="A28" s="91" t="s">
        <v>49</v>
      </c>
      <c r="B28" s="153"/>
      <c r="C28" s="153"/>
      <c r="D28" s="153"/>
      <c r="E28" s="153"/>
      <c r="F28" s="153"/>
      <c r="G28" s="153"/>
      <c r="H28" s="153"/>
      <c r="I28" s="153"/>
      <c r="J28" s="153"/>
      <c r="K28" s="153"/>
      <c r="L28" s="154"/>
      <c r="N28" s="92">
        <v>43579</v>
      </c>
      <c r="O28" s="105" t="str">
        <f t="shared" si="4"/>
        <v>水</v>
      </c>
      <c r="P28" s="122"/>
      <c r="Q28" s="51"/>
      <c r="R28" s="25"/>
      <c r="S28" s="98">
        <f t="shared" si="1"/>
        <v>0</v>
      </c>
      <c r="T28" s="46"/>
      <c r="U28" s="70"/>
      <c r="V28" s="64"/>
      <c r="W28" s="57">
        <f t="shared" si="2"/>
        <v>0</v>
      </c>
      <c r="X28" s="64"/>
      <c r="Y28" s="155">
        <f t="shared" si="3"/>
        <v>0</v>
      </c>
      <c r="Z28" s="88"/>
    </row>
    <row r="29" spans="1:26" ht="14.25" thickBot="1">
      <c r="A29" s="207"/>
      <c r="B29" s="205"/>
      <c r="C29" s="205"/>
      <c r="D29" s="205"/>
      <c r="E29" s="205"/>
      <c r="F29" s="205"/>
      <c r="G29" s="205"/>
      <c r="H29" s="205"/>
      <c r="I29" s="205"/>
      <c r="J29" s="205"/>
      <c r="K29" s="205"/>
      <c r="L29" s="206"/>
      <c r="N29" s="92">
        <v>43580</v>
      </c>
      <c r="O29" s="105" t="str">
        <f t="shared" si="4"/>
        <v>木</v>
      </c>
      <c r="P29" s="122"/>
      <c r="Q29" s="51"/>
      <c r="R29" s="25"/>
      <c r="S29" s="98">
        <f t="shared" si="1"/>
        <v>0</v>
      </c>
      <c r="T29" s="46"/>
      <c r="U29" s="70"/>
      <c r="V29" s="60"/>
      <c r="W29" s="57">
        <f t="shared" si="2"/>
        <v>0</v>
      </c>
      <c r="X29" s="60"/>
      <c r="Y29" s="155">
        <f t="shared" si="3"/>
        <v>0</v>
      </c>
      <c r="Z29" s="83"/>
    </row>
    <row r="30" spans="1:26" ht="14.25" thickBot="1">
      <c r="A30" s="207"/>
      <c r="B30" s="205"/>
      <c r="C30" s="205"/>
      <c r="D30" s="205"/>
      <c r="E30" s="205"/>
      <c r="F30" s="205"/>
      <c r="G30" s="205"/>
      <c r="H30" s="205"/>
      <c r="I30" s="205"/>
      <c r="J30" s="205"/>
      <c r="K30" s="205"/>
      <c r="L30" s="206"/>
      <c r="N30" s="92">
        <v>43581</v>
      </c>
      <c r="O30" s="105" t="str">
        <f t="shared" si="4"/>
        <v>金</v>
      </c>
      <c r="P30" s="123"/>
      <c r="Q30" s="26"/>
      <c r="R30" s="27"/>
      <c r="S30" s="99">
        <f t="shared" si="1"/>
        <v>0</v>
      </c>
      <c r="T30" s="136"/>
      <c r="U30" s="137"/>
      <c r="V30" s="62"/>
      <c r="W30" s="49">
        <f t="shared" si="2"/>
        <v>0</v>
      </c>
      <c r="X30" s="138"/>
      <c r="Y30" s="101">
        <f t="shared" si="3"/>
        <v>0</v>
      </c>
      <c r="Z30" s="139"/>
    </row>
    <row r="31" spans="1:26" ht="14.25" thickBot="1">
      <c r="A31" s="207"/>
      <c r="B31" s="205"/>
      <c r="C31" s="205"/>
      <c r="D31" s="205"/>
      <c r="E31" s="205"/>
      <c r="F31" s="205"/>
      <c r="G31" s="205"/>
      <c r="H31" s="205"/>
      <c r="I31" s="205"/>
      <c r="J31" s="205"/>
      <c r="K31" s="205"/>
      <c r="L31" s="206"/>
      <c r="N31" s="92">
        <v>43582</v>
      </c>
      <c r="O31" s="110" t="str">
        <f t="shared" si="4"/>
        <v>土</v>
      </c>
      <c r="P31" s="124"/>
      <c r="Q31" s="118"/>
      <c r="R31" s="128"/>
      <c r="S31" s="98">
        <f t="shared" si="1"/>
        <v>0</v>
      </c>
      <c r="T31" s="47"/>
      <c r="U31" s="65"/>
      <c r="V31" s="74"/>
      <c r="W31" s="57">
        <f t="shared" si="2"/>
        <v>0</v>
      </c>
      <c r="X31" s="72"/>
      <c r="Y31" s="155">
        <f t="shared" si="3"/>
        <v>0</v>
      </c>
      <c r="Z31" s="88"/>
    </row>
    <row r="32" spans="1:26" ht="14.25" thickBot="1">
      <c r="A32" s="207"/>
      <c r="B32" s="205"/>
      <c r="C32" s="205"/>
      <c r="D32" s="205"/>
      <c r="E32" s="205"/>
      <c r="F32" s="205"/>
      <c r="G32" s="205"/>
      <c r="H32" s="205"/>
      <c r="I32" s="205"/>
      <c r="J32" s="205"/>
      <c r="K32" s="205"/>
      <c r="L32" s="206"/>
      <c r="N32" s="92">
        <v>43583</v>
      </c>
      <c r="O32" s="105" t="str">
        <f t="shared" si="4"/>
        <v>日</v>
      </c>
      <c r="P32" s="122"/>
      <c r="Q32" s="51"/>
      <c r="R32" s="25"/>
      <c r="S32" s="98">
        <f t="shared" si="1"/>
        <v>0</v>
      </c>
      <c r="T32" s="47"/>
      <c r="U32" s="65"/>
      <c r="V32" s="60"/>
      <c r="W32" s="57">
        <f t="shared" si="2"/>
        <v>0</v>
      </c>
      <c r="X32" s="72"/>
      <c r="Y32" s="155">
        <f t="shared" si="3"/>
        <v>0</v>
      </c>
      <c r="Z32" s="106"/>
    </row>
    <row r="33" spans="1:26" ht="14.25" thickBot="1">
      <c r="A33" s="207"/>
      <c r="B33" s="205"/>
      <c r="C33" s="205"/>
      <c r="D33" s="205"/>
      <c r="E33" s="205"/>
      <c r="F33" s="205"/>
      <c r="G33" s="205"/>
      <c r="H33" s="205"/>
      <c r="I33" s="205"/>
      <c r="J33" s="205"/>
      <c r="K33" s="205"/>
      <c r="L33" s="206"/>
      <c r="N33" s="92">
        <v>43584</v>
      </c>
      <c r="O33" s="105" t="s">
        <v>50</v>
      </c>
      <c r="P33" s="122"/>
      <c r="Q33" s="51"/>
      <c r="R33" s="25"/>
      <c r="S33" s="98">
        <f t="shared" si="1"/>
        <v>0</v>
      </c>
      <c r="T33" s="47"/>
      <c r="U33" s="63"/>
      <c r="V33" s="64"/>
      <c r="W33" s="57">
        <f t="shared" si="2"/>
        <v>0</v>
      </c>
      <c r="X33" s="64"/>
      <c r="Y33" s="155">
        <f t="shared" si="3"/>
        <v>0</v>
      </c>
      <c r="Z33" s="90"/>
    </row>
    <row r="34" spans="1:26" ht="14.25" thickBot="1">
      <c r="A34" s="207"/>
      <c r="B34" s="205"/>
      <c r="C34" s="205"/>
      <c r="D34" s="205"/>
      <c r="E34" s="205"/>
      <c r="F34" s="205"/>
      <c r="G34" s="205"/>
      <c r="H34" s="205"/>
      <c r="I34" s="205"/>
      <c r="J34" s="205"/>
      <c r="K34" s="205"/>
      <c r="L34" s="206"/>
      <c r="N34" s="92">
        <v>43585</v>
      </c>
      <c r="O34" s="105" t="s">
        <v>47</v>
      </c>
      <c r="P34" s="125"/>
      <c r="Q34" s="126"/>
      <c r="R34" s="129"/>
      <c r="S34" s="130">
        <f>SUM(P34:R34)</f>
        <v>0</v>
      </c>
      <c r="T34" s="47"/>
      <c r="U34" s="65"/>
      <c r="V34" s="100"/>
      <c r="W34" s="135">
        <f t="shared" si="2"/>
        <v>0</v>
      </c>
      <c r="X34" s="64"/>
      <c r="Y34" s="103">
        <f t="shared" si="3"/>
        <v>0</v>
      </c>
      <c r="Z34" s="104"/>
    </row>
    <row r="35" spans="1:26" ht="14.25" thickBot="1">
      <c r="A35" s="149"/>
      <c r="B35" s="147"/>
      <c r="C35" s="147"/>
      <c r="D35" s="147"/>
      <c r="E35" s="147"/>
      <c r="F35" s="147"/>
      <c r="G35" s="147"/>
      <c r="H35" s="147"/>
      <c r="I35" s="147"/>
      <c r="J35" s="147"/>
      <c r="K35" s="147"/>
      <c r="L35" s="6"/>
      <c r="N35" s="93"/>
      <c r="O35" s="39" t="s">
        <v>51</v>
      </c>
      <c r="P35" s="115">
        <f>SUM(P5:P34)</f>
        <v>0</v>
      </c>
      <c r="Q35" s="116">
        <f>SUM(Q5:Q34)</f>
        <v>0</v>
      </c>
      <c r="R35" s="117">
        <f>SUM(R5:R34)</f>
        <v>0</v>
      </c>
      <c r="S35" s="38">
        <f>SUM(S5:S34)</f>
        <v>0</v>
      </c>
      <c r="T35" s="29"/>
      <c r="U35" s="15">
        <f>SUM(U5:U34)</f>
        <v>0</v>
      </c>
      <c r="V35" s="19">
        <f>SUM(V5:V34)</f>
        <v>0</v>
      </c>
      <c r="W35" s="134">
        <f>SUM(W5:W34)</f>
        <v>0</v>
      </c>
      <c r="X35" s="23">
        <f>SUM(X5:X34)</f>
        <v>0</v>
      </c>
      <c r="Y35" s="41">
        <f>SUM(S35,W35:X35)</f>
        <v>0</v>
      </c>
      <c r="Z35" s="30"/>
    </row>
    <row r="36" spans="1:26" ht="14.25" thickBot="1">
      <c r="A36" s="150"/>
      <c r="B36" s="151"/>
      <c r="C36" s="151"/>
      <c r="D36" s="151"/>
      <c r="E36" s="151"/>
      <c r="F36" s="151"/>
      <c r="G36" s="151"/>
      <c r="H36" s="151"/>
      <c r="I36" s="151"/>
      <c r="J36" s="151"/>
      <c r="K36" s="151"/>
      <c r="L36" s="152"/>
      <c r="N36" s="192" t="s">
        <v>52</v>
      </c>
      <c r="O36" s="193"/>
      <c r="P36" s="38">
        <f>COUNTA(P5:P34)</f>
        <v>0</v>
      </c>
      <c r="Q36" s="40"/>
      <c r="R36" s="194" t="s">
        <v>53</v>
      </c>
      <c r="S36" s="195"/>
      <c r="T36" s="23">
        <f>COUNTA(T5:T34)</f>
        <v>0</v>
      </c>
      <c r="U36" s="36"/>
      <c r="V36" s="31"/>
      <c r="W36" s="32"/>
      <c r="X36" s="32"/>
      <c r="Y36" s="32"/>
      <c r="Z36" s="33"/>
    </row>
  </sheetData>
  <mergeCells count="25">
    <mergeCell ref="A7:H7"/>
    <mergeCell ref="J7:L7"/>
    <mergeCell ref="N3:O4"/>
    <mergeCell ref="P3:R3"/>
    <mergeCell ref="S3:S4"/>
    <mergeCell ref="Y3:Y4"/>
    <mergeCell ref="Z3:Z4"/>
    <mergeCell ref="J5:L5"/>
    <mergeCell ref="A6:H6"/>
    <mergeCell ref="J6:L6"/>
    <mergeCell ref="T3:V3"/>
    <mergeCell ref="W3:W4"/>
    <mergeCell ref="X3:X4"/>
    <mergeCell ref="R36:S36"/>
    <mergeCell ref="A8:H8"/>
    <mergeCell ref="J8:L8"/>
    <mergeCell ref="A9:H9"/>
    <mergeCell ref="J9:L9"/>
    <mergeCell ref="A10:H10"/>
    <mergeCell ref="J10:L10"/>
    <mergeCell ref="A11:H11"/>
    <mergeCell ref="J11:L11"/>
    <mergeCell ref="A18:L27"/>
    <mergeCell ref="A29:L34"/>
    <mergeCell ref="N36:O36"/>
  </mergeCells>
  <conditionalFormatting sqref="O35 O1:O19 O25:O32 O22:O23">
    <cfRule type="containsText" priority="15" dxfId="0" operator="containsText" text="日">
      <formula>NOT(ISERROR(SEARCH("日",O1)))</formula>
    </cfRule>
    <cfRule type="containsText" priority="16" dxfId="0" operator="containsText" text="土">
      <formula>NOT(ISERROR(SEARCH("土",O1)))</formula>
    </cfRule>
  </conditionalFormatting>
  <conditionalFormatting sqref="O7 O9 O15 O17 O19 O23 O25 O11:O13 O27:O29">
    <cfRule type="containsText" priority="13" dxfId="0" operator="containsText" text="日">
      <formula>NOT(ISERROR(SEARCH("日",O7)))</formula>
    </cfRule>
    <cfRule type="containsText" priority="14" dxfId="0" operator="containsText" text="土">
      <formula>NOT(ISERROR(SEARCH("土",O7)))</formula>
    </cfRule>
  </conditionalFormatting>
  <conditionalFormatting sqref="O6 O8 O10">
    <cfRule type="containsText" priority="11" dxfId="0" operator="containsText" text="日">
      <formula>NOT(ISERROR(SEARCH("日",O6)))</formula>
    </cfRule>
    <cfRule type="containsText" priority="12" dxfId="0" operator="containsText" text="土">
      <formula>NOT(ISERROR(SEARCH("土",O6)))</formula>
    </cfRule>
  </conditionalFormatting>
  <conditionalFormatting sqref="O14 O16">
    <cfRule type="containsText" priority="9" dxfId="0" operator="containsText" text="日">
      <formula>NOT(ISERROR(SEARCH("日",O14)))</formula>
    </cfRule>
    <cfRule type="containsText" priority="10" dxfId="0" operator="containsText" text="土">
      <formula>NOT(ISERROR(SEARCH("土",O14)))</formula>
    </cfRule>
  </conditionalFormatting>
  <conditionalFormatting sqref="O13 O15 O17">
    <cfRule type="containsText" priority="7" dxfId="0" operator="containsText" text="日">
      <formula>NOT(ISERROR(SEARCH("日",O13)))</formula>
    </cfRule>
    <cfRule type="containsText" priority="8" dxfId="0" operator="containsText" text="土">
      <formula>NOT(ISERROR(SEARCH("土",O13)))</formula>
    </cfRule>
  </conditionalFormatting>
  <conditionalFormatting sqref="O22">
    <cfRule type="containsText" priority="5" dxfId="0" operator="containsText" text="日">
      <formula>NOT(ISERROR(SEARCH("日",O22)))</formula>
    </cfRule>
    <cfRule type="containsText" priority="6" dxfId="0" operator="containsText" text="土">
      <formula>NOT(ISERROR(SEARCH("土",O22)))</formula>
    </cfRule>
  </conditionalFormatting>
  <conditionalFormatting sqref="O30">
    <cfRule type="containsText" priority="3" dxfId="0" operator="containsText" text="日">
      <formula>NOT(ISERROR(SEARCH("日",O30)))</formula>
    </cfRule>
    <cfRule type="containsText" priority="4" dxfId="0" operator="containsText" text="土">
      <formula>NOT(ISERROR(SEARCH("土",O30)))</formula>
    </cfRule>
  </conditionalFormatting>
  <conditionalFormatting sqref="O27:O29">
    <cfRule type="containsText" priority="1" dxfId="0" operator="containsText" text="日">
      <formula>NOT(ISERROR(SEARCH("日",O27)))</formula>
    </cfRule>
    <cfRule type="containsText" priority="2" dxfId="0" operator="containsText" text="土">
      <formula>NOT(ISERROR(SEARCH("土",O27)))</formula>
    </cfRule>
  </conditionalFormatting>
  <printOptions horizontalCentered="1"/>
  <pageMargins left="0.31496062992125984" right="0.31496062992125984" top="0.7480314960629921" bottom="0.7480314960629921" header="0.31496062992125984" footer="0.31496062992125984"/>
  <pageSetup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topLeftCell="A1">
      <selection activeCell="G22" sqref="G22"/>
    </sheetView>
  </sheetViews>
  <sheetFormatPr defaultColWidth="9.140625" defaultRowHeight="15"/>
  <cols>
    <col min="2" max="2" width="12.8515625" style="0" bestFit="1" customWidth="1"/>
  </cols>
  <sheetData>
    <row r="1" ht="14.25" thickBot="1">
      <c r="A1" t="s">
        <v>57</v>
      </c>
    </row>
    <row r="2" spans="1:2" ht="15">
      <c r="A2" s="141"/>
      <c r="B2" s="142" t="s">
        <v>58</v>
      </c>
    </row>
    <row r="3" spans="1:2" ht="15">
      <c r="A3" s="143" t="s">
        <v>59</v>
      </c>
      <c r="B3" s="144">
        <v>10</v>
      </c>
    </row>
    <row r="4" spans="1:2" ht="15">
      <c r="A4" s="143" t="s">
        <v>60</v>
      </c>
      <c r="B4" s="144">
        <v>10</v>
      </c>
    </row>
    <row r="5" spans="1:2" ht="15">
      <c r="A5" s="143" t="s">
        <v>61</v>
      </c>
      <c r="B5" s="144">
        <v>10</v>
      </c>
    </row>
    <row r="6" spans="1:2" ht="15">
      <c r="A6" s="143" t="s">
        <v>62</v>
      </c>
      <c r="B6" s="144">
        <v>10</v>
      </c>
    </row>
    <row r="7" spans="1:2" ht="15">
      <c r="A7" s="143" t="s">
        <v>63</v>
      </c>
      <c r="B7" s="144">
        <v>10</v>
      </c>
    </row>
    <row r="8" spans="1:2" ht="15">
      <c r="A8" s="143" t="s">
        <v>64</v>
      </c>
      <c r="B8" s="144">
        <v>10</v>
      </c>
    </row>
    <row r="9" spans="1:2" ht="15">
      <c r="A9" s="143" t="s">
        <v>65</v>
      </c>
      <c r="B9" s="144">
        <v>10</v>
      </c>
    </row>
    <row r="10" spans="1:2" ht="15">
      <c r="A10" s="143" t="s">
        <v>66</v>
      </c>
      <c r="B10" s="144">
        <v>10</v>
      </c>
    </row>
    <row r="11" spans="1:2" ht="15">
      <c r="A11" s="143" t="s">
        <v>67</v>
      </c>
      <c r="B11" s="144">
        <v>10</v>
      </c>
    </row>
    <row r="12" spans="1:2" ht="15">
      <c r="A12" s="143" t="s">
        <v>68</v>
      </c>
      <c r="B12" s="144">
        <v>10</v>
      </c>
    </row>
    <row r="13" spans="1:2" ht="15">
      <c r="A13" s="143" t="s">
        <v>69</v>
      </c>
      <c r="B13" s="144">
        <v>10</v>
      </c>
    </row>
    <row r="14" spans="1:2" ht="14.25" thickBot="1">
      <c r="A14" s="145" t="s">
        <v>70</v>
      </c>
      <c r="B14" s="146">
        <v>10</v>
      </c>
    </row>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dc:creator>
  <cp:keywords/>
  <dc:description/>
  <cp:lastModifiedBy>ブックカフェ02</cp:lastModifiedBy>
  <dcterms:created xsi:type="dcterms:W3CDTF">2013-09-28T11:03:24Z</dcterms:created>
  <dcterms:modified xsi:type="dcterms:W3CDTF">2019-05-07T09:56:21Z</dcterms:modified>
  <cp:category/>
  <cp:version/>
  <cp:contentType/>
  <cp:contentStatus/>
</cp:coreProperties>
</file>